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'Evidencija'!$A$1:$M$214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<sst xmlns="http://schemas.openxmlformats.org/spreadsheetml/2006/main" count="1037" uniqueCount="544">
  <si>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</si>
  <si>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</si>
  <si>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</si>
  <si>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</si>
  <si>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</si>
  <si>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PRISUSTVO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</si>
  <si>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</si>
  <si>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</si>
  <si>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</si>
  <si>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</si>
  <si>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</si>
  <si>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</si>
  <si>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</si>
  <si>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</si>
  <si>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</si>
  <si>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</si>
  <si>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</si>
  <si>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</si>
  <si>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</si>
  <si>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</si>
  <si>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</si>
  <si>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</si>
  <si>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</si>
  <si>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</si>
  <si>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</si>
  <si>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</si>
  <si>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</si>
  <si>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</si>
  <si>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</si>
  <si>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</si>
  <si>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</si>
  <si>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</si>
  <si>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</si>
  <si>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</si>
  <si>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</si>
  <si>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</si>
  <si>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</si>
  <si>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</si>
  <si>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</si>
  <si>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</si>
  <si>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</si>
  <si>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</si>
  <si>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</si>
  <si>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</si>
  <si>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</si>
  <si>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</si>
  <si>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</si>
  <si>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</si>
  <si>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</si>
  <si>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</si>
  <si>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</si>
  <si>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</si>
  <si>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</si>
  <si>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</si>
  <si>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</si>
  <si>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</si>
  <si>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</si>
  <si>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</si>
  <si>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</si>
  <si>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</si>
  <si>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</si>
  <si>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</si>
  <si>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</si>
  <si>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</si>
  <si>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</si>
  <si>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</si>
  <si>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</si>
  <si>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</si>
  <si>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</si>
  <si>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</si>
  <si>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</si>
  <si>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</si>
  <si>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</si>
  <si>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</si>
  <si>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</si>
  <si>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</si>
  <si>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</si>
  <si>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</si>
  <si>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</si>
  <si>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</si>
  <si>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</si>
  <si>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</si>
  <si>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</si>
  <si>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</si>
  <si>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</si>
  <si>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</si>
  <si>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</si>
  <si>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</si>
  <si>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</si>
  <si>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</si>
  <si>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</si>
  <si>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</si>
  <si>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</si>
  <si>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</si>
  <si>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</si>
  <si>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</si>
  <si>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</si>
  <si>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</si>
  <si>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</si>
  <si>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</si>
  <si>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</si>
  <si>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</si>
  <si>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</si>
  <si>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</si>
  <si>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</si>
  <si>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</si>
  <si>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</si>
  <si>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</si>
  <si>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</si>
  <si>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</si>
  <si>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</si>
  <si>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</si>
  <si>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</si>
  <si>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</si>
  <si>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</si>
  <si>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</si>
  <si>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</si>
  <si>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</si>
  <si>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</si>
  <si>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</si>
  <si>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</si>
  <si>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</si>
  <si>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</si>
  <si>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</si>
  <si>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</si>
  <si>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</si>
  <si>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</si>
  <si>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</si>
  <si>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</si>
  <si>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</si>
  <si>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</si>
  <si>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</si>
  <si>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</si>
  <si>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</si>
  <si>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</si>
  <si>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</si>
  <si>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</si>
  <si>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</si>
  <si>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</si>
  <si>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</si>
  <si>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</si>
  <si>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</si>
  <si>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</si>
  <si>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</si>
  <si>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</si>
  <si>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</si>
  <si>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</si>
  <si>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</si>
  <si>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</si>
  <si>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</si>
  <si>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</si>
  <si>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</si>
  <si>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</si>
  <si>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</si>
  <si>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</si>
  <si>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</si>
  <si>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</si>
  <si>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</si>
  <si>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</si>
  <si>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</si>
  <si>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</si>
  <si>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</si>
  <si>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</si>
  <si>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</si>
  <si>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</si>
  <si>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</si>
  <si>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</si>
  <si>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</si>
  <si>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</si>
  <si>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</si>
  <si>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</si>
  <si>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</si>
  <si>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</si>
  <si>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</si>
  <si>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</si>
  <si>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</si>
  <si>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</si>
  <si>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</si>
  <si>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</si>
  <si>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</si>
  <si>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</si>
  <si>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</si>
  <si>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</si>
  <si>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</si>
  <si>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</si>
  <si>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</si>
  <si>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</si>
  <si>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</si>
  <si>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</si>
  <si>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</si>
  <si>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</si>
  <si>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</si>
  <si>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</si>
  <si>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</si>
  <si>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</si>
  <si>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</si>
  <si>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</si>
  <si>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</si>
  <si>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</si>
  <si>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</si>
  <si>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</si>
  <si>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</si>
  <si>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</si>
  <si>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</si>
  <si>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</si>
  <si>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</si>
  <si>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</si>
  <si>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</si>
  <si>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</si>
  <si>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</si>
  <si>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</si>
  <si>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179</t>
  </si>
  <si>
    <t>185</t>
  </si>
  <si>
    <t>187</t>
  </si>
  <si>
    <t>193</t>
  </si>
  <si>
    <t>201</t>
  </si>
  <si>
    <t>213</t>
  </si>
  <si>
    <t>217</t>
  </si>
  <si>
    <t>219</t>
  </si>
  <si>
    <t>226</t>
  </si>
  <si>
    <t>2018</t>
  </si>
  <si>
    <t>2017</t>
  </si>
  <si>
    <t>Laura</t>
  </si>
  <si>
    <t>Radulović</t>
  </si>
  <si>
    <t>Agnija</t>
  </si>
  <si>
    <t>Mrkaić</t>
  </si>
  <si>
    <t>Sara</t>
  </si>
  <si>
    <t>Mićunović</t>
  </si>
  <si>
    <t>Milena</t>
  </si>
  <si>
    <t>Babović</t>
  </si>
  <si>
    <t>Jovana</t>
  </si>
  <si>
    <t>Samardžić</t>
  </si>
  <si>
    <t>Sonja</t>
  </si>
  <si>
    <t>Čolović</t>
  </si>
  <si>
    <t>Kristina</t>
  </si>
  <si>
    <t>Pejović</t>
  </si>
  <si>
    <t>Bulatović</t>
  </si>
  <si>
    <t>Vuk</t>
  </si>
  <si>
    <t>Mihajlović</t>
  </si>
  <si>
    <t>Tamara</t>
  </si>
  <si>
    <t>Kolak</t>
  </si>
  <si>
    <t>Nađa</t>
  </si>
  <si>
    <t>Kaluđerović</t>
  </si>
  <si>
    <t>Bojana</t>
  </si>
  <si>
    <t>Svorcan</t>
  </si>
  <si>
    <t>Ilda</t>
  </si>
  <si>
    <t>Duraković</t>
  </si>
  <si>
    <t>Mara-Lucry</t>
  </si>
  <si>
    <t>Šašić</t>
  </si>
  <si>
    <t>Pavićević</t>
  </si>
  <si>
    <t>Ivanović</t>
  </si>
  <si>
    <t>Vanja</t>
  </si>
  <si>
    <t>Jovović</t>
  </si>
  <si>
    <t>Teodora</t>
  </si>
  <si>
    <t>Sekulić</t>
  </si>
  <si>
    <t>Marija</t>
  </si>
  <si>
    <t>Petrović</t>
  </si>
  <si>
    <t>Filip</t>
  </si>
  <si>
    <t>Kažić</t>
  </si>
  <si>
    <t>Ivana</t>
  </si>
  <si>
    <t>Lalatović</t>
  </si>
  <si>
    <t>Vukić</t>
  </si>
  <si>
    <t>Femić</t>
  </si>
  <si>
    <t>Marijana</t>
  </si>
  <si>
    <t>Martinović</t>
  </si>
  <si>
    <t>Branka</t>
  </si>
  <si>
    <t>Nikolić</t>
  </si>
  <si>
    <t>Radonić</t>
  </si>
  <si>
    <t>Danka</t>
  </si>
  <si>
    <t>Marković</t>
  </si>
  <si>
    <t>Joksimović</t>
  </si>
  <si>
    <t>Duletić</t>
  </si>
  <si>
    <t>Marko</t>
  </si>
  <si>
    <t>Tagić</t>
  </si>
  <si>
    <t>Igor</t>
  </si>
  <si>
    <t>Vučić</t>
  </si>
  <si>
    <t>Jelena</t>
  </si>
  <si>
    <t>Šćepanović</t>
  </si>
  <si>
    <t>Anđela</t>
  </si>
  <si>
    <t>Ćalasan</t>
  </si>
  <si>
    <t>Lazar</t>
  </si>
  <si>
    <t>Zuber</t>
  </si>
  <si>
    <t>Aleksandar</t>
  </si>
  <si>
    <t>Tomić</t>
  </si>
  <si>
    <t>Miletić</t>
  </si>
  <si>
    <t>Aleksandra</t>
  </si>
  <si>
    <t>Lutovac</t>
  </si>
  <si>
    <t>Stojanović</t>
  </si>
  <si>
    <t>Nikola</t>
  </si>
  <si>
    <t>Murišić</t>
  </si>
  <si>
    <t>Boženka</t>
  </si>
  <si>
    <t>Vuksanović</t>
  </si>
  <si>
    <t>Erna</t>
  </si>
  <si>
    <t>Franca</t>
  </si>
  <si>
    <t>Ana</t>
  </si>
  <si>
    <t>Pešikan</t>
  </si>
  <si>
    <t>Ksenija</t>
  </si>
  <si>
    <t>Roganović</t>
  </si>
  <si>
    <t>Edita</t>
  </si>
  <si>
    <t>Adrović</t>
  </si>
  <si>
    <t>Colić</t>
  </si>
  <si>
    <t>Kalamperović</t>
  </si>
  <si>
    <t>Andrija</t>
  </si>
  <si>
    <t>Vukićević</t>
  </si>
  <si>
    <t>Grozdanić</t>
  </si>
  <si>
    <t>Delević</t>
  </si>
  <si>
    <t>Andrea</t>
  </si>
  <si>
    <t>Kovačević</t>
  </si>
  <si>
    <t>Janjušević</t>
  </si>
  <si>
    <t>Otašević</t>
  </si>
  <si>
    <t>Samir</t>
  </si>
  <si>
    <t>Tuša</t>
  </si>
  <si>
    <t>Tanja</t>
  </si>
  <si>
    <t>Vukčević</t>
  </si>
  <si>
    <t>Monika</t>
  </si>
  <si>
    <t>Drljević</t>
  </si>
  <si>
    <t>Pajović</t>
  </si>
  <si>
    <t>Čović</t>
  </si>
  <si>
    <t>Vidović</t>
  </si>
  <si>
    <t>Anja</t>
  </si>
  <si>
    <t>Milašević</t>
  </si>
  <si>
    <t>Ercegović</t>
  </si>
  <si>
    <t>Mrvaljević</t>
  </si>
  <si>
    <t>Nada</t>
  </si>
  <si>
    <t>Lončar</t>
  </si>
  <si>
    <t>Itana</t>
  </si>
  <si>
    <t>Čolaković</t>
  </si>
  <si>
    <t>Luka</t>
  </si>
  <si>
    <t>Bošković</t>
  </si>
  <si>
    <t>Maja</t>
  </si>
  <si>
    <t>Vujović</t>
  </si>
  <si>
    <t>Saška</t>
  </si>
  <si>
    <t>Jeličić</t>
  </si>
  <si>
    <t>Đurđina</t>
  </si>
  <si>
    <t>Gogić</t>
  </si>
  <si>
    <t>Miroslav</t>
  </si>
  <si>
    <t>Milović</t>
  </si>
  <si>
    <t>Dejana</t>
  </si>
  <si>
    <t>Arsić</t>
  </si>
  <si>
    <t>Lana</t>
  </si>
  <si>
    <t>Dragović</t>
  </si>
  <si>
    <t>Milan</t>
  </si>
  <si>
    <t>Veljović</t>
  </si>
  <si>
    <t>Neda</t>
  </si>
  <si>
    <t>Školjak</t>
  </si>
  <si>
    <t>Katarina</t>
  </si>
  <si>
    <t>Raković</t>
  </si>
  <si>
    <t>Stefan</t>
  </si>
  <si>
    <t>Bojanić</t>
  </si>
  <si>
    <t>Nikoleta</t>
  </si>
  <si>
    <t>Gačević</t>
  </si>
  <si>
    <t>Nikolina</t>
  </si>
  <si>
    <t>Nina</t>
  </si>
  <si>
    <t>Đurović</t>
  </si>
  <si>
    <t>Vojinović</t>
  </si>
  <si>
    <t>Božo</t>
  </si>
  <si>
    <t>Minić</t>
  </si>
  <si>
    <t>Vulićević</t>
  </si>
  <si>
    <t>Ilija</t>
  </si>
  <si>
    <t>Baštrica</t>
  </si>
  <si>
    <t>Tara</t>
  </si>
  <si>
    <t>Obradović</t>
  </si>
  <si>
    <t>Guzina</t>
  </si>
  <si>
    <t>Nataša</t>
  </si>
  <si>
    <t>Veliša</t>
  </si>
  <si>
    <t>Stijepović</t>
  </si>
  <si>
    <t>Martina</t>
  </si>
  <si>
    <t>Vasilije</t>
  </si>
  <si>
    <t>Đorđe</t>
  </si>
  <si>
    <t>Cvetković</t>
  </si>
  <si>
    <t>Ivan</t>
  </si>
  <si>
    <t>Lagator</t>
  </si>
  <si>
    <t>Darko</t>
  </si>
  <si>
    <t>Milošević</t>
  </si>
  <si>
    <t>Krivokapić</t>
  </si>
  <si>
    <t>Šofranac</t>
  </si>
  <si>
    <t>Aleksa</t>
  </si>
  <si>
    <t>Keković</t>
  </si>
  <si>
    <t>Irma</t>
  </si>
  <si>
    <t>Kočan</t>
  </si>
  <si>
    <t>Sanja</t>
  </si>
  <si>
    <t>Drašković</t>
  </si>
  <si>
    <t>Tatjana</t>
  </si>
  <si>
    <t>Vukotić</t>
  </si>
  <si>
    <t>Danijela</t>
  </si>
  <si>
    <t>Uroš</t>
  </si>
  <si>
    <t>Čakanović</t>
  </si>
  <si>
    <t>Đani</t>
  </si>
  <si>
    <t>Brandmajer</t>
  </si>
  <si>
    <t>Kapisoda</t>
  </si>
  <si>
    <t>Dašić</t>
  </si>
  <si>
    <t>Dijana</t>
  </si>
  <si>
    <t>Radović</t>
  </si>
  <si>
    <t>Denis</t>
  </si>
  <si>
    <t>Hurić</t>
  </si>
  <si>
    <t>Mirko</t>
  </si>
  <si>
    <t>Bućin</t>
  </si>
  <si>
    <t>Stanojević</t>
  </si>
  <si>
    <t>Pavlićević</t>
  </si>
  <si>
    <t>Stojković</t>
  </si>
  <si>
    <t>Doris</t>
  </si>
  <si>
    <t>Kordić</t>
  </si>
  <si>
    <t>Ćosović</t>
  </si>
  <si>
    <t>Drobnjak</t>
  </si>
  <si>
    <t>Babić</t>
  </si>
  <si>
    <t>Bulajić</t>
  </si>
  <si>
    <t>Halil</t>
  </si>
  <si>
    <t>Perazić</t>
  </si>
  <si>
    <t>Perić</t>
  </si>
  <si>
    <t>Radoje</t>
  </si>
  <si>
    <t>Ćetković</t>
  </si>
  <si>
    <t>Milo</t>
  </si>
  <si>
    <t>Lazarević</t>
  </si>
  <si>
    <t>Nemanja</t>
  </si>
  <si>
    <t>Mijailović</t>
  </si>
  <si>
    <t>Miloš</t>
  </si>
  <si>
    <t>Dragana</t>
  </si>
  <si>
    <t>Petović</t>
  </si>
  <si>
    <t>Boban</t>
  </si>
  <si>
    <t>Radević</t>
  </si>
  <si>
    <t>Vladana</t>
  </si>
  <si>
    <t>Goločevac</t>
  </si>
  <si>
    <t>Laban</t>
  </si>
  <si>
    <t>Stevan</t>
  </si>
  <si>
    <t>Miličić</t>
  </si>
  <si>
    <t>Rudović</t>
  </si>
  <si>
    <t>Marina</t>
  </si>
  <si>
    <t>Krivošić</t>
  </si>
  <si>
    <t>Šćekić</t>
  </si>
  <si>
    <t>Andrijana</t>
  </si>
  <si>
    <t>Vuković</t>
  </si>
  <si>
    <t>Simonović</t>
  </si>
  <si>
    <t>Svetlana</t>
  </si>
  <si>
    <t>David</t>
  </si>
  <si>
    <t>Koprivica</t>
  </si>
  <si>
    <t>Leontina</t>
  </si>
  <si>
    <t>Grabovica</t>
  </si>
  <si>
    <t>Andrijević</t>
  </si>
  <si>
    <t>Nedić</t>
  </si>
  <si>
    <t>Lazović</t>
  </si>
  <si>
    <t>Dušanka</t>
  </si>
  <si>
    <t>Slađana</t>
  </si>
  <si>
    <t>Zorić</t>
  </si>
  <si>
    <t>Rada</t>
  </si>
  <si>
    <t>Šurbatović</t>
  </si>
  <si>
    <t>Krgović</t>
  </si>
  <si>
    <t>Alem</t>
  </si>
  <si>
    <t>Zaganjor</t>
  </si>
  <si>
    <t>Novaković</t>
  </si>
  <si>
    <t>Anka</t>
  </si>
  <si>
    <t>Dabović</t>
  </si>
  <si>
    <t>Lacman</t>
  </si>
  <si>
    <t>Danilo</t>
  </si>
  <si>
    <t>Vukobrat</t>
  </si>
  <si>
    <t>Tubić</t>
  </si>
  <si>
    <t>Delić</t>
  </si>
  <si>
    <t>Milica</t>
  </si>
  <si>
    <t>Nišavić</t>
  </si>
  <si>
    <t>Gluščević</t>
  </si>
  <si>
    <t>Vukasović</t>
  </si>
  <si>
    <t>Korać</t>
  </si>
  <si>
    <t>Lipovac</t>
  </si>
  <si>
    <t>Vuletić</t>
  </si>
  <si>
    <t>Lejla</t>
  </si>
  <si>
    <t>Peraš</t>
  </si>
  <si>
    <t>Radovan</t>
  </si>
  <si>
    <t>Milićević</t>
  </si>
  <si>
    <t>Zindović</t>
  </si>
  <si>
    <t>Mićanović</t>
  </si>
  <si>
    <t>Raičević</t>
  </si>
  <si>
    <t>Šakić</t>
  </si>
  <si>
    <t>Soleša</t>
  </si>
  <si>
    <t>Qiming</t>
  </si>
  <si>
    <t>Wang</t>
  </si>
  <si>
    <t>Kavaja</t>
  </si>
  <si>
    <t>Stanišić</t>
  </si>
  <si>
    <t>Mina</t>
  </si>
  <si>
    <t>Medojević</t>
  </si>
  <si>
    <t>Jovanović</t>
  </si>
  <si>
    <t>Velimir</t>
  </si>
  <si>
    <t>Đukanović</t>
  </si>
  <si>
    <t>Bošnjak</t>
  </si>
  <si>
    <t>Mijač</t>
  </si>
  <si>
    <t>Ostojić</t>
  </si>
  <si>
    <t>Božović</t>
  </si>
  <si>
    <t>Angelina</t>
  </si>
  <si>
    <t>Radonjić</t>
  </si>
  <si>
    <t>Đikanović</t>
  </si>
  <si>
    <t>Labović</t>
  </si>
  <si>
    <t>Mirković</t>
  </si>
  <si>
    <t>Vjera</t>
  </si>
  <si>
    <t>Latković</t>
  </si>
  <si>
    <t>Bajković</t>
  </si>
  <si>
    <t>Adela</t>
  </si>
  <si>
    <t>Spahić</t>
  </si>
  <si>
    <t>Baošić</t>
  </si>
  <si>
    <t>Krstonošić</t>
  </si>
  <si>
    <t>Stefanović</t>
  </si>
  <si>
    <t>Mia</t>
  </si>
  <si>
    <t>Simanić</t>
  </si>
  <si>
    <t>Mirjana</t>
  </si>
  <si>
    <t>Toljić</t>
  </si>
  <si>
    <t xml:space="preserve">Prezime </t>
  </si>
  <si>
    <t>Ime</t>
  </si>
  <si>
    <t>Osnovne</t>
  </si>
  <si>
    <t xml:space="preserve">                         TURIZAM I HOTELIJERSTVO</t>
  </si>
  <si>
    <t>181</t>
  </si>
  <si>
    <t>180</t>
  </si>
  <si>
    <t>Valentina</t>
  </si>
  <si>
    <t>Krstović</t>
  </si>
  <si>
    <t>225</t>
  </si>
  <si>
    <t>Suzana</t>
  </si>
  <si>
    <t>Rovčanin</t>
  </si>
  <si>
    <t>177</t>
  </si>
  <si>
    <t>Irena</t>
  </si>
  <si>
    <t>56</t>
  </si>
  <si>
    <t>Jablan</t>
  </si>
  <si>
    <t>i AKTIVNOST</t>
  </si>
  <si>
    <t>Kasalica</t>
  </si>
  <si>
    <t xml:space="preserve">Nataša </t>
  </si>
  <si>
    <t>Milutin</t>
  </si>
  <si>
    <t>Rabrenovic</t>
  </si>
  <si>
    <t>Ravic</t>
  </si>
  <si>
    <t>Mačić</t>
  </si>
  <si>
    <t xml:space="preserve">Ivan </t>
  </si>
  <si>
    <t>Jovanovic</t>
  </si>
  <si>
    <t>Andrić</t>
  </si>
  <si>
    <t>Zorana</t>
  </si>
  <si>
    <t>Milovac</t>
  </si>
  <si>
    <t>Veronika</t>
  </si>
  <si>
    <t>Posuka</t>
  </si>
  <si>
    <t>104</t>
  </si>
  <si>
    <t>Valerija</t>
  </si>
  <si>
    <t xml:space="preserve">Žarko </t>
  </si>
  <si>
    <t xml:space="preserve">Đorđe </t>
  </si>
  <si>
    <t>Gardašević</t>
  </si>
  <si>
    <t>Andjela</t>
  </si>
  <si>
    <t>Jeknić</t>
  </si>
  <si>
    <t>190</t>
  </si>
  <si>
    <t>Nejra</t>
  </si>
  <si>
    <t>Alispahić</t>
  </si>
  <si>
    <t>229</t>
  </si>
  <si>
    <t xml:space="preserve">Ivana </t>
  </si>
  <si>
    <t>Vasić-Jokić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</si>
</sst>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0" xfId="0" applyNumberFormat="1" applyFont="1" applyFill="1" applyBorder="1" applyAlignment="1" applyProtection="1">
      <alignment horizontal="center"/>
      <protection locked="0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 horizontal="center"/>
      <protection locked="0"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0" fontId="9" fillId="32" borderId="11" xfId="0" applyNumberFormat="1" applyFont="1" applyFill="1" applyBorder="1" applyAlignment="1" applyProtection="1">
      <alignment horizontal="center"/>
      <protection locked="0"/>
    </xf>
    <xf numFmtId="0" fontId="7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 horizontal="center"/>
      <protection/>
    </xf>
    <xf numFmtId="0" fontId="0" fillId="32" borderId="13" xfId="57" applyFont="1" applyFill="1" applyBorder="1" applyAlignment="1" applyProtection="1">
      <alignment/>
      <protection/>
    </xf>
    <xf numFmtId="2" fontId="0" fillId="32" borderId="14" xfId="57" applyNumberFormat="1" applyFont="1" applyFill="1" applyBorder="1" applyProtection="1">
      <alignment/>
      <protection/>
    </xf>
    <xf numFmtId="0" fontId="0" fillId="32" borderId="15" xfId="57" applyFont="1" applyFill="1" applyBorder="1" applyAlignment="1" applyProtection="1">
      <alignment/>
      <protection/>
    </xf>
    <xf numFmtId="2" fontId="0" fillId="32" borderId="16" xfId="57" applyNumberFormat="1" applyFont="1" applyFill="1" applyBorder="1" applyProtection="1">
      <alignment/>
      <protection/>
    </xf>
    <xf numFmtId="0" fontId="0" fillId="32" borderId="13" xfId="57" applyNumberFormat="1" applyFill="1" applyBorder="1" applyProtection="1">
      <alignment/>
      <protection/>
    </xf>
    <xf numFmtId="0" fontId="0" fillId="32" borderId="15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5" fillId="32" borderId="17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5" fillId="32" borderId="0" xfId="0" applyNumberFormat="1" applyFont="1" applyFill="1" applyBorder="1" applyAlignment="1" applyProtection="1">
      <alignment/>
      <protection locked="0"/>
    </xf>
    <xf numFmtId="49" fontId="9" fillId="32" borderId="17" xfId="0" applyNumberFormat="1" applyFont="1" applyFill="1" applyBorder="1" applyAlignment="1" applyProtection="1">
      <alignment/>
      <protection locked="0"/>
    </xf>
    <xf numFmtId="49" fontId="0" fillId="32" borderId="17" xfId="0" applyNumberFormat="1" applyFont="1" applyFill="1" applyBorder="1" applyAlignment="1" applyProtection="1">
      <alignment/>
      <protection locked="0"/>
    </xf>
    <xf numFmtId="49" fontId="8" fillId="32" borderId="18" xfId="0" applyNumberFormat="1" applyFont="1" applyFill="1" applyBorder="1" applyAlignment="1" applyProtection="1">
      <alignment horizontal="center"/>
      <protection locked="0"/>
    </xf>
    <xf numFmtId="0" fontId="10" fillId="32" borderId="19" xfId="0" applyFont="1" applyFill="1" applyBorder="1" applyAlignment="1" applyProtection="1">
      <alignment horizontal="center"/>
      <protection locked="0"/>
    </xf>
    <xf numFmtId="0" fontId="11" fillId="32" borderId="19" xfId="0" applyNumberFormat="1" applyFont="1" applyFill="1" applyBorder="1" applyAlignment="1" applyProtection="1">
      <alignment horizontal="center"/>
      <protection locked="0"/>
    </xf>
    <xf numFmtId="0" fontId="11" fillId="32" borderId="2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" fillId="32" borderId="11" xfId="0" applyNumberFormat="1" applyFont="1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left"/>
      <protection/>
    </xf>
    <xf numFmtId="0" fontId="0" fillId="32" borderId="21" xfId="58" applyNumberFormat="1" applyFill="1" applyBorder="1" applyAlignment="1" applyProtection="1">
      <alignment horizontal="center"/>
      <protection/>
    </xf>
    <xf numFmtId="0" fontId="0" fillId="32" borderId="21" xfId="58" applyNumberFormat="1" applyFill="1" applyBorder="1" applyAlignment="1" applyProtection="1" quotePrefix="1">
      <alignment horizontal="center"/>
      <protection/>
    </xf>
    <xf numFmtId="0" fontId="0" fillId="32" borderId="21" xfId="58" applyFont="1" applyFill="1" applyBorder="1" applyAlignment="1" applyProtection="1">
      <alignment horizontal="center"/>
      <protection/>
    </xf>
    <xf numFmtId="49" fontId="0" fillId="32" borderId="11" xfId="0" applyNumberFormat="1" applyFont="1" applyFill="1" applyBorder="1" applyAlignment="1" applyProtection="1">
      <alignment horizontal="center"/>
      <protection locked="0"/>
    </xf>
    <xf numFmtId="0" fontId="1" fillId="32" borderId="11" xfId="0" applyNumberFormat="1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3" fillId="32" borderId="22" xfId="58" applyFont="1" applyFill="1" applyBorder="1" applyAlignment="1" applyProtection="1">
      <alignment/>
      <protection locked="0"/>
    </xf>
    <xf numFmtId="0" fontId="14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27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0" fillId="32" borderId="23" xfId="0" applyNumberFormat="1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0" fillId="32" borderId="28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32" borderId="21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5" fillId="32" borderId="0" xfId="0" applyNumberFormat="1" applyFont="1" applyFill="1" applyBorder="1" applyAlignment="1" applyProtection="1">
      <alignment/>
      <protection locked="0"/>
    </xf>
    <xf numFmtId="49" fontId="9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8" fillId="32" borderId="29" xfId="0" applyNumberFormat="1" applyFont="1" applyFill="1" applyBorder="1" applyAlignment="1" applyProtection="1">
      <alignment horizontal="center"/>
      <protection locked="0"/>
    </xf>
    <xf numFmtId="49" fontId="8" fillId="32" borderId="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49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11" fillId="32" borderId="32" xfId="0" applyNumberFormat="1" applyFont="1" applyFill="1" applyBorder="1" applyAlignment="1" applyProtection="1">
      <alignment horizontal="center"/>
      <protection locked="0"/>
    </xf>
    <xf numFmtId="0" fontId="11" fillId="32" borderId="33" xfId="0" applyNumberFormat="1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20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8" fillId="32" borderId="36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38" xfId="0" applyFont="1" applyFill="1" applyBorder="1" applyAlignment="1" applyProtection="1">
      <alignment horizontal="center" vertical="center"/>
      <protection locked="0"/>
    </xf>
    <xf numFmtId="0" fontId="11" fillId="32" borderId="39" xfId="0" applyNumberFormat="1" applyFont="1" applyFill="1" applyBorder="1" applyAlignment="1" applyProtection="1">
      <alignment horizontal="center"/>
      <protection locked="0"/>
    </xf>
    <xf numFmtId="0" fontId="12" fillId="32" borderId="18" xfId="0" applyFont="1" applyFill="1" applyBorder="1" applyAlignment="1" applyProtection="1">
      <alignment horizontal="center" vertical="center" textRotation="90" wrapText="1"/>
      <protection/>
    </xf>
    <xf numFmtId="0" fontId="12" fillId="32" borderId="30" xfId="0" applyFont="1" applyFill="1" applyBorder="1" applyAlignment="1" applyProtection="1">
      <alignment horizontal="center" vertical="center" textRotation="90" wrapText="1"/>
      <protection/>
    </xf>
    <xf numFmtId="0" fontId="12" fillId="32" borderId="40" xfId="0" applyFont="1" applyFill="1" applyBorder="1" applyAlignment="1" applyProtection="1">
      <alignment horizontal="center" vertical="center" textRotation="90" wrapText="1"/>
      <protection/>
    </xf>
    <xf numFmtId="0" fontId="12" fillId="32" borderId="41" xfId="0" applyFont="1" applyFill="1" applyBorder="1" applyAlignment="1" applyProtection="1">
      <alignment horizontal="center" vertical="center" textRotation="90" wrapText="1"/>
      <protection/>
    </xf>
    <xf numFmtId="0" fontId="12" fillId="32" borderId="42" xfId="0" applyFont="1" applyFill="1" applyBorder="1" applyAlignment="1" applyProtection="1">
      <alignment horizontal="center" vertical="center" textRotation="90" wrapText="1"/>
      <protection/>
    </xf>
    <xf numFmtId="0" fontId="12" fillId="32" borderId="43" xfId="0" applyFont="1" applyFill="1" applyBorder="1" applyAlignment="1" applyProtection="1">
      <alignment horizontal="center" vertical="center" textRotation="90" wrapText="1"/>
      <protection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44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45" xfId="60" applyFont="1" applyFill="1" applyBorder="1" applyAlignment="1" applyProtection="1">
      <alignment horizontal="center" vertical="center" wrapText="1"/>
      <protection locked="0"/>
    </xf>
    <xf numFmtId="0" fontId="1" fillId="32" borderId="46" xfId="60" applyFont="1" applyFill="1" applyBorder="1" applyAlignment="1" applyProtection="1">
      <alignment horizontal="center" vertical="center" wrapText="1"/>
      <protection locked="0"/>
    </xf>
    <xf numFmtId="0" fontId="1" fillId="32" borderId="47" xfId="60" applyFont="1" applyFill="1" applyBorder="1" applyAlignment="1" applyProtection="1">
      <alignment horizontal="center" vertical="center" wrapText="1"/>
      <protection locked="0"/>
    </xf>
    <xf numFmtId="0" fontId="1" fillId="32" borderId="48" xfId="60" applyFont="1" applyFill="1" applyBorder="1" applyAlignment="1" applyProtection="1">
      <alignment horizontal="center" vertical="center" wrapText="1"/>
      <protection locked="0"/>
    </xf>
    <xf numFmtId="0" fontId="1" fillId="32" borderId="12" xfId="60" applyFont="1" applyFill="1" applyBorder="1" applyAlignment="1" applyProtection="1">
      <alignment horizontal="center" vertical="center" wrapText="1"/>
      <protection locked="0"/>
    </xf>
    <xf numFmtId="0" fontId="1" fillId="32" borderId="49" xfId="60" applyFont="1" applyFill="1" applyBorder="1" applyAlignment="1" applyProtection="1">
      <alignment horizontal="center" vertical="center" wrapText="1"/>
      <protection locked="0"/>
    </xf>
    <xf numFmtId="0" fontId="1" fillId="32" borderId="12" xfId="58" applyFont="1" applyFill="1" applyBorder="1" applyAlignment="1" applyProtection="1">
      <alignment horizontal="center"/>
      <protection locked="0"/>
    </xf>
    <xf numFmtId="0" fontId="1" fillId="32" borderId="50" xfId="58" applyFont="1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 vertical="center"/>
      <protection/>
    </xf>
    <xf numFmtId="0" fontId="1" fillId="32" borderId="50" xfId="57" applyFont="1" applyFill="1" applyBorder="1" applyAlignment="1" applyProtection="1">
      <alignment horizontal="center" vertical="center"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50" xfId="57" applyFont="1" applyFill="1" applyBorder="1" applyAlignment="1" applyProtection="1">
      <alignment horizontal="center"/>
      <protection/>
    </xf>
    <xf numFmtId="0" fontId="1" fillId="32" borderId="12" xfId="57" applyFont="1" applyFill="1" applyBorder="1" applyAlignment="1" applyProtection="1">
      <alignment horizontal="center" vertical="center"/>
      <protection locked="0"/>
    </xf>
    <xf numFmtId="0" fontId="1" fillId="32" borderId="50" xfId="57" applyFont="1" applyFill="1" applyBorder="1" applyAlignment="1" applyProtection="1">
      <alignment horizontal="center" vertical="center"/>
      <protection locked="0"/>
    </xf>
    <xf numFmtId="0" fontId="0" fillId="32" borderId="12" xfId="57" applyFill="1" applyBorder="1" applyAlignment="1" applyProtection="1">
      <alignment horizontal="center"/>
      <protection locked="0"/>
    </xf>
    <xf numFmtId="0" fontId="0" fillId="32" borderId="50" xfId="57" applyFill="1" applyBorder="1" applyAlignment="1" applyProtection="1">
      <alignment horizontal="center"/>
      <protection locked="0"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6" xfId="57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L111" sqref="L111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7.140625" style="1" bestFit="1" customWidth="1"/>
    <col min="6" max="11" width="4.7109375" style="2" customWidth="1"/>
    <col min="12" max="13" width="6.7109375" style="79" customWidth="1"/>
    <col min="14" max="16384" width="9.140625" style="1" customWidth="1"/>
  </cols>
  <sheetData>
    <row r="1" spans="1:13" ht="18.75">
      <c r="A1" s="102">
        <v>120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</v>
      </c>
      <c r="M1" s="105"/>
    </row>
    <row r="2" spans="1:13" ht="18.75">
      <c r="A2" s="100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6"/>
      <c r="M2" s="107"/>
    </row>
    <row r="3" spans="1:13" ht="14.25">
      <c r="A3" s="33" t="s">
        <v>29</v>
      </c>
      <c r="B3" s="87"/>
      <c r="C3" s="87" t="s">
        <v>505</v>
      </c>
      <c r="D3" s="87"/>
      <c r="E3" s="34"/>
      <c r="F3" s="34"/>
      <c r="G3" s="34"/>
      <c r="H3" s="36" t="s">
        <v>31</v>
      </c>
      <c r="I3" s="35"/>
      <c r="J3" s="77" t="s">
        <v>504</v>
      </c>
      <c r="K3" s="35"/>
      <c r="M3" s="78"/>
    </row>
    <row r="4" spans="1:13" ht="12.75">
      <c r="A4" s="37" t="s">
        <v>30</v>
      </c>
      <c r="B4" s="88"/>
      <c r="C4" s="88"/>
      <c r="D4" s="88"/>
      <c r="J4" s="35"/>
      <c r="K4" s="35"/>
      <c r="L4" s="77"/>
      <c r="M4" s="78"/>
    </row>
    <row r="5" spans="1:13" ht="12.75" customHeight="1" thickBot="1">
      <c r="A5" s="38"/>
      <c r="B5" s="89"/>
      <c r="C5" s="89"/>
      <c r="D5" s="89"/>
      <c r="E5" s="34"/>
      <c r="F5" s="35"/>
      <c r="G5" s="35"/>
      <c r="H5" s="35"/>
      <c r="I5" s="35"/>
      <c r="J5" s="35"/>
      <c r="K5" s="35"/>
      <c r="L5" s="77"/>
      <c r="M5" s="78"/>
    </row>
    <row r="6" spans="1:13" ht="26.25" customHeight="1" thickBot="1">
      <c r="A6" s="39"/>
      <c r="B6" s="90"/>
      <c r="C6" s="90"/>
      <c r="D6" s="90"/>
      <c r="E6" s="108" t="s">
        <v>3</v>
      </c>
      <c r="F6" s="109"/>
      <c r="G6" s="109"/>
      <c r="H6" s="109"/>
      <c r="I6" s="109"/>
      <c r="J6" s="109"/>
      <c r="K6" s="110"/>
      <c r="L6" s="112" t="s">
        <v>15</v>
      </c>
      <c r="M6" s="115" t="s">
        <v>4</v>
      </c>
    </row>
    <row r="7" spans="1:13" ht="12.75">
      <c r="A7" s="39" t="s">
        <v>38</v>
      </c>
      <c r="B7" s="91" t="s">
        <v>39</v>
      </c>
      <c r="C7" s="91" t="s">
        <v>503</v>
      </c>
      <c r="D7" s="82" t="s">
        <v>502</v>
      </c>
      <c r="E7" s="40" t="s">
        <v>5</v>
      </c>
      <c r="F7" s="98" t="s">
        <v>24</v>
      </c>
      <c r="G7" s="99"/>
      <c r="H7" s="98" t="s">
        <v>25</v>
      </c>
      <c r="I7" s="99"/>
      <c r="J7" s="98" t="s">
        <v>14</v>
      </c>
      <c r="K7" s="111"/>
      <c r="L7" s="113"/>
      <c r="M7" s="116"/>
    </row>
    <row r="8" spans="1:13" ht="13.5" thickBot="1">
      <c r="A8" s="94"/>
      <c r="B8" s="95"/>
      <c r="C8" s="95"/>
      <c r="D8" s="96"/>
      <c r="E8" s="83" t="s">
        <v>517</v>
      </c>
      <c r="F8" s="41" t="s">
        <v>13</v>
      </c>
      <c r="G8" s="42" t="s">
        <v>0</v>
      </c>
      <c r="H8" s="41" t="s">
        <v>13</v>
      </c>
      <c r="I8" s="42" t="s">
        <v>0</v>
      </c>
      <c r="J8" s="41" t="s">
        <v>13</v>
      </c>
      <c r="K8" s="42" t="s">
        <v>0</v>
      </c>
      <c r="L8" s="114"/>
      <c r="M8" s="117"/>
    </row>
    <row r="9" spans="1:13" ht="13.5" thickBot="1">
      <c r="A9" s="93" t="s">
        <v>40</v>
      </c>
      <c r="B9" s="92" t="s">
        <v>220</v>
      </c>
      <c r="C9" s="92" t="s">
        <v>222</v>
      </c>
      <c r="D9" s="97" t="s">
        <v>223</v>
      </c>
      <c r="E9" s="4">
        <v>10</v>
      </c>
      <c r="F9" s="6">
        <v>17</v>
      </c>
      <c r="G9" s="6"/>
      <c r="H9" s="5">
        <v>12</v>
      </c>
      <c r="I9" s="5">
        <v>20</v>
      </c>
      <c r="J9" s="81">
        <v>10</v>
      </c>
      <c r="K9" s="5">
        <v>33</v>
      </c>
      <c r="L9" s="43">
        <f>E9+IF(G9&gt;0,G9,F9)+IF(I9&gt;0,I9,H9)+IF(K9&gt;0,K9,J9)</f>
        <v>80</v>
      </c>
      <c r="M9" s="53" t="s">
        <v>18</v>
      </c>
    </row>
    <row r="10" spans="1:13" ht="13.5" thickBot="1">
      <c r="A10" s="50" t="s">
        <v>41</v>
      </c>
      <c r="B10" s="50" t="s">
        <v>220</v>
      </c>
      <c r="C10" s="50" t="s">
        <v>224</v>
      </c>
      <c r="D10" s="97" t="s">
        <v>225</v>
      </c>
      <c r="E10" s="7">
        <v>10</v>
      </c>
      <c r="F10" s="9">
        <v>18</v>
      </c>
      <c r="G10" s="9"/>
      <c r="H10" s="8">
        <v>20</v>
      </c>
      <c r="I10" s="8"/>
      <c r="J10" s="8">
        <v>50</v>
      </c>
      <c r="K10" s="8"/>
      <c r="L10" s="43">
        <f aca="true" t="shared" si="0" ref="L10:L73">E10+IF(G10&gt;0,G10,F10)+IF(I10&gt;0,I10,H10)+IF(K10&gt;0,K10,J10)</f>
        <v>98</v>
      </c>
      <c r="M10" s="51" t="s">
        <v>21</v>
      </c>
    </row>
    <row r="11" spans="1:16" ht="13.5" thickBot="1">
      <c r="A11" s="50" t="s">
        <v>42</v>
      </c>
      <c r="B11" s="50" t="s">
        <v>220</v>
      </c>
      <c r="C11" s="50" t="s">
        <v>226</v>
      </c>
      <c r="D11" s="50" t="s">
        <v>227</v>
      </c>
      <c r="E11" s="7">
        <v>7</v>
      </c>
      <c r="F11" s="9"/>
      <c r="G11" s="9"/>
      <c r="H11" s="8"/>
      <c r="I11" s="8"/>
      <c r="J11" s="8"/>
      <c r="K11" s="8"/>
      <c r="L11" s="43">
        <f t="shared" si="0"/>
        <v>7</v>
      </c>
      <c r="M11" s="51"/>
      <c r="O11" s="1" t="s">
        <v>21</v>
      </c>
      <c r="P11" s="1">
        <f>COUNTIF(M9:M231,O12)</f>
        <v>7</v>
      </c>
    </row>
    <row r="12" spans="1:16" ht="13.5" thickBot="1">
      <c r="A12" s="50" t="s">
        <v>43</v>
      </c>
      <c r="B12" s="50" t="s">
        <v>220</v>
      </c>
      <c r="C12" s="50" t="s">
        <v>228</v>
      </c>
      <c r="D12" s="50" t="s">
        <v>229</v>
      </c>
      <c r="E12" s="7">
        <v>8</v>
      </c>
      <c r="F12" s="9"/>
      <c r="G12" s="9">
        <v>10</v>
      </c>
      <c r="H12" s="8">
        <v>20</v>
      </c>
      <c r="I12" s="8"/>
      <c r="J12" s="8">
        <v>34</v>
      </c>
      <c r="K12" s="8"/>
      <c r="L12" s="43">
        <f t="shared" si="0"/>
        <v>72</v>
      </c>
      <c r="M12" s="51" t="s">
        <v>20</v>
      </c>
      <c r="O12" s="1" t="s">
        <v>18</v>
      </c>
      <c r="P12" s="1">
        <f>COUNTIF(M10:M232,O12)</f>
        <v>6</v>
      </c>
    </row>
    <row r="13" spans="1:16" ht="13.5" thickBot="1">
      <c r="A13" s="50" t="s">
        <v>44</v>
      </c>
      <c r="B13" s="50" t="s">
        <v>220</v>
      </c>
      <c r="C13" s="50" t="s">
        <v>230</v>
      </c>
      <c r="D13" s="50" t="s">
        <v>231</v>
      </c>
      <c r="E13" s="7">
        <v>10</v>
      </c>
      <c r="F13" s="9">
        <v>0</v>
      </c>
      <c r="G13" s="9">
        <v>11</v>
      </c>
      <c r="H13" s="8">
        <v>15</v>
      </c>
      <c r="I13" s="8"/>
      <c r="J13" s="8"/>
      <c r="K13" s="8">
        <v>30</v>
      </c>
      <c r="L13" s="43">
        <f t="shared" si="0"/>
        <v>66</v>
      </c>
      <c r="M13" s="51" t="s">
        <v>16</v>
      </c>
      <c r="O13" s="1" t="s">
        <v>20</v>
      </c>
      <c r="P13" s="1">
        <f>COUNTIF(M10:M233,O13)</f>
        <v>11</v>
      </c>
    </row>
    <row r="14" spans="1:16" ht="13.5" thickBot="1">
      <c r="A14" s="50" t="s">
        <v>45</v>
      </c>
      <c r="B14" s="50" t="s">
        <v>220</v>
      </c>
      <c r="C14" s="50" t="s">
        <v>232</v>
      </c>
      <c r="D14" s="50" t="s">
        <v>233</v>
      </c>
      <c r="E14" s="7">
        <v>5</v>
      </c>
      <c r="F14" s="9">
        <v>15</v>
      </c>
      <c r="G14" s="9"/>
      <c r="H14" s="8">
        <v>17</v>
      </c>
      <c r="I14" s="8"/>
      <c r="J14" s="8">
        <v>20</v>
      </c>
      <c r="K14" s="8"/>
      <c r="L14" s="43">
        <f t="shared" si="0"/>
        <v>57</v>
      </c>
      <c r="M14" s="51" t="s">
        <v>17</v>
      </c>
      <c r="O14" s="1" t="s">
        <v>16</v>
      </c>
      <c r="P14" s="1">
        <f>COUNTIF(M10:M232,O14)</f>
        <v>16</v>
      </c>
    </row>
    <row r="15" spans="1:16" ht="13.5" thickBot="1">
      <c r="A15" s="50" t="s">
        <v>46</v>
      </c>
      <c r="B15" s="50" t="s">
        <v>220</v>
      </c>
      <c r="C15" s="50" t="s">
        <v>234</v>
      </c>
      <c r="D15" s="50" t="s">
        <v>235</v>
      </c>
      <c r="E15" s="7">
        <v>10</v>
      </c>
      <c r="F15" s="9">
        <v>12</v>
      </c>
      <c r="G15" s="9"/>
      <c r="H15" s="8">
        <v>8</v>
      </c>
      <c r="I15" s="8">
        <v>14</v>
      </c>
      <c r="J15" s="8">
        <v>0</v>
      </c>
      <c r="K15" s="8">
        <v>20</v>
      </c>
      <c r="L15" s="43">
        <f t="shared" si="0"/>
        <v>56</v>
      </c>
      <c r="M15" s="51" t="s">
        <v>17</v>
      </c>
      <c r="O15" s="1" t="s">
        <v>17</v>
      </c>
      <c r="P15" s="1">
        <f>COUNTIF(M10:M235,O15)</f>
        <v>24</v>
      </c>
    </row>
    <row r="16" spans="1:16" ht="13.5" thickBot="1">
      <c r="A16" s="50" t="s">
        <v>47</v>
      </c>
      <c r="B16" s="50" t="s">
        <v>220</v>
      </c>
      <c r="C16" s="50" t="s">
        <v>230</v>
      </c>
      <c r="D16" s="50" t="s">
        <v>236</v>
      </c>
      <c r="E16" s="7">
        <v>10</v>
      </c>
      <c r="F16" s="9"/>
      <c r="G16" s="9">
        <v>14</v>
      </c>
      <c r="H16" s="8">
        <v>20</v>
      </c>
      <c r="I16" s="8"/>
      <c r="J16" s="8"/>
      <c r="K16" s="8">
        <v>50</v>
      </c>
      <c r="L16" s="43">
        <f t="shared" si="0"/>
        <v>94</v>
      </c>
      <c r="M16" s="51" t="s">
        <v>21</v>
      </c>
      <c r="O16" s="1" t="s">
        <v>19</v>
      </c>
      <c r="P16" s="1">
        <f>COUNTIF(M10:M232,O16)</f>
        <v>27</v>
      </c>
    </row>
    <row r="17" spans="1:16" ht="13.5" thickBot="1">
      <c r="A17" s="50" t="s">
        <v>48</v>
      </c>
      <c r="B17" s="50" t="s">
        <v>220</v>
      </c>
      <c r="C17" s="50" t="s">
        <v>237</v>
      </c>
      <c r="D17" s="50" t="s">
        <v>238</v>
      </c>
      <c r="E17" s="7">
        <v>10</v>
      </c>
      <c r="F17" s="9">
        <v>0</v>
      </c>
      <c r="G17" s="9">
        <v>14</v>
      </c>
      <c r="H17" s="8"/>
      <c r="I17" s="8">
        <v>11</v>
      </c>
      <c r="J17" s="8"/>
      <c r="K17" s="8"/>
      <c r="L17" s="43">
        <f t="shared" si="0"/>
        <v>35</v>
      </c>
      <c r="M17" s="51"/>
      <c r="P17" s="1">
        <f>SUM(P11:P16)</f>
        <v>91</v>
      </c>
    </row>
    <row r="18" spans="1:13" ht="13.5" thickBot="1">
      <c r="A18" s="50" t="s">
        <v>49</v>
      </c>
      <c r="B18" s="50" t="s">
        <v>220</v>
      </c>
      <c r="C18" s="50" t="s">
        <v>239</v>
      </c>
      <c r="D18" s="50" t="s">
        <v>240</v>
      </c>
      <c r="E18" s="7">
        <v>10</v>
      </c>
      <c r="F18" s="9">
        <v>16</v>
      </c>
      <c r="G18" s="9"/>
      <c r="H18" s="8">
        <v>18</v>
      </c>
      <c r="I18" s="8"/>
      <c r="J18" s="8"/>
      <c r="K18" s="8">
        <v>33</v>
      </c>
      <c r="L18" s="43">
        <f t="shared" si="0"/>
        <v>77</v>
      </c>
      <c r="M18" s="51" t="s">
        <v>20</v>
      </c>
    </row>
    <row r="19" spans="1:13" ht="13.5" thickBot="1">
      <c r="A19" s="50" t="s">
        <v>50</v>
      </c>
      <c r="B19" s="50" t="s">
        <v>220</v>
      </c>
      <c r="C19" s="50" t="s">
        <v>241</v>
      </c>
      <c r="D19" s="50" t="s">
        <v>242</v>
      </c>
      <c r="E19" s="7">
        <v>10</v>
      </c>
      <c r="F19" s="9">
        <v>11</v>
      </c>
      <c r="G19" s="9"/>
      <c r="H19" s="8">
        <v>18</v>
      </c>
      <c r="I19" s="8"/>
      <c r="J19" s="8"/>
      <c r="K19" s="8">
        <v>48</v>
      </c>
      <c r="L19" s="43">
        <f t="shared" si="0"/>
        <v>87</v>
      </c>
      <c r="M19" s="51" t="s">
        <v>18</v>
      </c>
    </row>
    <row r="20" spans="1:13" ht="13.5" thickBot="1">
      <c r="A20" s="50" t="s">
        <v>51</v>
      </c>
      <c r="B20" s="50" t="s">
        <v>220</v>
      </c>
      <c r="C20" s="50" t="s">
        <v>243</v>
      </c>
      <c r="D20" s="50" t="s">
        <v>244</v>
      </c>
      <c r="E20" s="7">
        <v>10</v>
      </c>
      <c r="F20" s="9">
        <v>15</v>
      </c>
      <c r="G20" s="9"/>
      <c r="H20" s="8">
        <v>18</v>
      </c>
      <c r="I20" s="8"/>
      <c r="J20" s="8"/>
      <c r="K20" s="8">
        <v>50</v>
      </c>
      <c r="L20" s="43">
        <f t="shared" si="0"/>
        <v>93</v>
      </c>
      <c r="M20" s="51" t="s">
        <v>21</v>
      </c>
    </row>
    <row r="21" spans="1:13" ht="13.5" thickBot="1">
      <c r="A21" s="50" t="s">
        <v>52</v>
      </c>
      <c r="B21" s="50" t="s">
        <v>220</v>
      </c>
      <c r="C21" s="50" t="s">
        <v>245</v>
      </c>
      <c r="D21" s="50" t="s">
        <v>246</v>
      </c>
      <c r="E21" s="7">
        <v>10</v>
      </c>
      <c r="F21" s="9"/>
      <c r="G21" s="9">
        <v>16</v>
      </c>
      <c r="H21" s="8">
        <v>18</v>
      </c>
      <c r="I21" s="8"/>
      <c r="J21" s="8">
        <v>0</v>
      </c>
      <c r="K21" s="8">
        <v>40</v>
      </c>
      <c r="L21" s="43">
        <f t="shared" si="0"/>
        <v>84</v>
      </c>
      <c r="M21" s="51" t="s">
        <v>18</v>
      </c>
    </row>
    <row r="22" spans="1:13" ht="13.5" thickBot="1">
      <c r="A22" s="50" t="s">
        <v>53</v>
      </c>
      <c r="B22" s="50" t="s">
        <v>220</v>
      </c>
      <c r="C22" s="50" t="s">
        <v>247</v>
      </c>
      <c r="D22" s="50" t="s">
        <v>248</v>
      </c>
      <c r="E22" s="7">
        <v>10</v>
      </c>
      <c r="F22" s="9">
        <v>0</v>
      </c>
      <c r="G22" s="9">
        <v>10</v>
      </c>
      <c r="H22" s="8">
        <v>14</v>
      </c>
      <c r="I22" s="8"/>
      <c r="J22" s="8"/>
      <c r="K22" s="8"/>
      <c r="L22" s="43">
        <f t="shared" si="0"/>
        <v>34</v>
      </c>
      <c r="M22" s="51"/>
    </row>
    <row r="23" spans="1:13" ht="13.5" thickBot="1">
      <c r="A23" s="50" t="s">
        <v>54</v>
      </c>
      <c r="B23" s="50" t="s">
        <v>220</v>
      </c>
      <c r="C23" s="50" t="s">
        <v>228</v>
      </c>
      <c r="D23" s="50" t="s">
        <v>249</v>
      </c>
      <c r="E23" s="7">
        <v>9</v>
      </c>
      <c r="F23" s="9">
        <v>5</v>
      </c>
      <c r="G23" s="9">
        <v>10</v>
      </c>
      <c r="H23" s="8"/>
      <c r="I23" s="8">
        <v>16</v>
      </c>
      <c r="J23" s="8"/>
      <c r="K23" s="8"/>
      <c r="L23" s="43">
        <f t="shared" si="0"/>
        <v>35</v>
      </c>
      <c r="M23" s="51"/>
    </row>
    <row r="24" spans="1:13" ht="13.5" thickBot="1">
      <c r="A24" s="50" t="s">
        <v>55</v>
      </c>
      <c r="B24" s="50" t="s">
        <v>220</v>
      </c>
      <c r="C24" s="50" t="s">
        <v>226</v>
      </c>
      <c r="D24" s="50" t="s">
        <v>250</v>
      </c>
      <c r="E24" s="7">
        <v>10</v>
      </c>
      <c r="F24" s="9">
        <v>18</v>
      </c>
      <c r="G24" s="9"/>
      <c r="H24" s="8">
        <v>15</v>
      </c>
      <c r="I24" s="8"/>
      <c r="J24" s="8">
        <v>40</v>
      </c>
      <c r="K24" s="8"/>
      <c r="L24" s="43">
        <f t="shared" si="0"/>
        <v>83</v>
      </c>
      <c r="M24" s="51" t="s">
        <v>18</v>
      </c>
    </row>
    <row r="25" spans="1:14" ht="13.5" thickBot="1">
      <c r="A25" s="50" t="s">
        <v>56</v>
      </c>
      <c r="B25" s="50" t="s">
        <v>220</v>
      </c>
      <c r="C25" s="50" t="s">
        <v>251</v>
      </c>
      <c r="D25" s="50" t="s">
        <v>252</v>
      </c>
      <c r="E25" s="7">
        <v>8</v>
      </c>
      <c r="F25" s="9"/>
      <c r="G25" s="9">
        <v>10</v>
      </c>
      <c r="H25" s="8">
        <v>16</v>
      </c>
      <c r="I25" s="8"/>
      <c r="J25" s="8"/>
      <c r="K25" s="8"/>
      <c r="L25" s="43">
        <f t="shared" si="0"/>
        <v>34</v>
      </c>
      <c r="M25" s="51"/>
      <c r="N25" s="2"/>
    </row>
    <row r="26" spans="1:13" ht="13.5" thickBot="1">
      <c r="A26" s="50" t="s">
        <v>57</v>
      </c>
      <c r="B26" s="50" t="s">
        <v>220</v>
      </c>
      <c r="C26" s="50" t="s">
        <v>253</v>
      </c>
      <c r="D26" s="50" t="s">
        <v>254</v>
      </c>
      <c r="E26" s="7">
        <v>8</v>
      </c>
      <c r="F26" s="9"/>
      <c r="G26" s="9">
        <v>8</v>
      </c>
      <c r="H26" s="8">
        <v>20</v>
      </c>
      <c r="I26" s="8"/>
      <c r="J26" s="8"/>
      <c r="K26" s="8">
        <v>34</v>
      </c>
      <c r="L26" s="43">
        <f t="shared" si="0"/>
        <v>70</v>
      </c>
      <c r="M26" s="51" t="s">
        <v>20</v>
      </c>
    </row>
    <row r="27" spans="1:13" ht="13.5" thickBot="1">
      <c r="A27" s="50" t="s">
        <v>58</v>
      </c>
      <c r="B27" s="50" t="s">
        <v>220</v>
      </c>
      <c r="C27" s="50" t="s">
        <v>255</v>
      </c>
      <c r="D27" s="50" t="s">
        <v>256</v>
      </c>
      <c r="E27" s="7">
        <v>3</v>
      </c>
      <c r="F27" s="9"/>
      <c r="G27" s="9">
        <v>9</v>
      </c>
      <c r="H27" s="8">
        <v>13</v>
      </c>
      <c r="I27" s="8"/>
      <c r="J27" s="8">
        <v>0</v>
      </c>
      <c r="K27" s="8"/>
      <c r="L27" s="43">
        <f t="shared" si="0"/>
        <v>25</v>
      </c>
      <c r="M27" s="51" t="s">
        <v>19</v>
      </c>
    </row>
    <row r="28" spans="1:13" ht="13.5" thickBot="1">
      <c r="A28" s="50" t="s">
        <v>59</v>
      </c>
      <c r="B28" s="50" t="s">
        <v>220</v>
      </c>
      <c r="C28" s="50" t="s">
        <v>257</v>
      </c>
      <c r="D28" s="50" t="s">
        <v>258</v>
      </c>
      <c r="E28" s="7">
        <v>4</v>
      </c>
      <c r="F28" s="9"/>
      <c r="G28" s="9"/>
      <c r="H28" s="8">
        <v>11</v>
      </c>
      <c r="I28" s="8"/>
      <c r="J28" s="8"/>
      <c r="K28" s="8">
        <v>18</v>
      </c>
      <c r="L28" s="43">
        <f t="shared" si="0"/>
        <v>33</v>
      </c>
      <c r="M28" s="51" t="s">
        <v>19</v>
      </c>
    </row>
    <row r="29" spans="1:13" ht="13.5" thickBot="1">
      <c r="A29" s="50" t="s">
        <v>60</v>
      </c>
      <c r="B29" s="50" t="s">
        <v>220</v>
      </c>
      <c r="C29" s="50" t="s">
        <v>259</v>
      </c>
      <c r="D29" s="50" t="s">
        <v>260</v>
      </c>
      <c r="E29" s="7">
        <v>8</v>
      </c>
      <c r="F29" s="9">
        <v>15</v>
      </c>
      <c r="G29" s="9"/>
      <c r="H29" s="8">
        <v>16</v>
      </c>
      <c r="I29" s="8"/>
      <c r="J29" s="8">
        <v>33</v>
      </c>
      <c r="K29" s="8"/>
      <c r="L29" s="43">
        <f t="shared" si="0"/>
        <v>72</v>
      </c>
      <c r="M29" s="51" t="s">
        <v>20</v>
      </c>
    </row>
    <row r="30" spans="1:13" ht="13.5" thickBot="1">
      <c r="A30" s="50" t="s">
        <v>61</v>
      </c>
      <c r="B30" s="50" t="s">
        <v>220</v>
      </c>
      <c r="C30" s="50" t="s">
        <v>261</v>
      </c>
      <c r="D30" s="50" t="s">
        <v>262</v>
      </c>
      <c r="E30" s="7">
        <v>7</v>
      </c>
      <c r="F30" s="9">
        <v>3</v>
      </c>
      <c r="G30" s="9"/>
      <c r="H30" s="8">
        <v>15</v>
      </c>
      <c r="I30" s="8"/>
      <c r="J30" s="8"/>
      <c r="K30" s="8">
        <v>33</v>
      </c>
      <c r="L30" s="43">
        <f t="shared" si="0"/>
        <v>58</v>
      </c>
      <c r="M30" s="51" t="s">
        <v>17</v>
      </c>
    </row>
    <row r="31" spans="1:13" ht="13.5" thickBot="1">
      <c r="A31" s="50" t="s">
        <v>62</v>
      </c>
      <c r="B31" s="50" t="s">
        <v>220</v>
      </c>
      <c r="C31" s="50" t="s">
        <v>263</v>
      </c>
      <c r="D31" s="50" t="s">
        <v>264</v>
      </c>
      <c r="E31" s="7">
        <v>2</v>
      </c>
      <c r="F31" s="9"/>
      <c r="G31" s="9">
        <v>10</v>
      </c>
      <c r="H31" s="8"/>
      <c r="I31" s="8">
        <v>15</v>
      </c>
      <c r="J31" s="8"/>
      <c r="K31" s="8"/>
      <c r="L31" s="43">
        <f t="shared" si="0"/>
        <v>27</v>
      </c>
      <c r="M31" s="51"/>
    </row>
    <row r="32" spans="1:13" ht="13.5" thickBot="1">
      <c r="A32" s="50" t="s">
        <v>63</v>
      </c>
      <c r="B32" s="50" t="s">
        <v>220</v>
      </c>
      <c r="C32" s="50" t="s">
        <v>265</v>
      </c>
      <c r="D32" s="50" t="s">
        <v>266</v>
      </c>
      <c r="E32" s="7">
        <v>6</v>
      </c>
      <c r="F32" s="9"/>
      <c r="G32" s="9">
        <v>6</v>
      </c>
      <c r="H32" s="8"/>
      <c r="I32" s="8">
        <v>12</v>
      </c>
      <c r="J32" s="8">
        <v>0</v>
      </c>
      <c r="K32" s="8"/>
      <c r="L32" s="43">
        <f t="shared" si="0"/>
        <v>24</v>
      </c>
      <c r="M32" s="51" t="s">
        <v>19</v>
      </c>
    </row>
    <row r="33" spans="1:13" ht="13.5" thickBot="1">
      <c r="A33" s="50" t="s">
        <v>64</v>
      </c>
      <c r="B33" s="50" t="s">
        <v>220</v>
      </c>
      <c r="C33" s="50" t="s">
        <v>239</v>
      </c>
      <c r="D33" s="50" t="s">
        <v>267</v>
      </c>
      <c r="E33" s="7">
        <v>10</v>
      </c>
      <c r="F33" s="9">
        <v>20</v>
      </c>
      <c r="G33" s="9"/>
      <c r="H33" s="8">
        <v>20</v>
      </c>
      <c r="I33" s="8"/>
      <c r="J33" s="8"/>
      <c r="K33" s="8"/>
      <c r="L33" s="43">
        <f t="shared" si="0"/>
        <v>50</v>
      </c>
      <c r="M33" s="51" t="s">
        <v>17</v>
      </c>
    </row>
    <row r="34" spans="1:13" ht="13.5" thickBot="1">
      <c r="A34" s="50" t="s">
        <v>65</v>
      </c>
      <c r="B34" s="50" t="s">
        <v>220</v>
      </c>
      <c r="C34" s="50" t="s">
        <v>268</v>
      </c>
      <c r="D34" s="50" t="s">
        <v>269</v>
      </c>
      <c r="E34" s="7">
        <v>10</v>
      </c>
      <c r="F34" s="9">
        <v>14</v>
      </c>
      <c r="G34" s="9"/>
      <c r="H34" s="8">
        <v>15</v>
      </c>
      <c r="I34" s="8"/>
      <c r="J34" s="8"/>
      <c r="K34" s="8">
        <v>37</v>
      </c>
      <c r="L34" s="43">
        <f t="shared" si="0"/>
        <v>76</v>
      </c>
      <c r="M34" s="51" t="s">
        <v>20</v>
      </c>
    </row>
    <row r="35" spans="1:13" ht="13.5" thickBot="1">
      <c r="A35" s="50" t="s">
        <v>66</v>
      </c>
      <c r="B35" s="50" t="s">
        <v>220</v>
      </c>
      <c r="C35" s="50" t="s">
        <v>230</v>
      </c>
      <c r="D35" s="50" t="s">
        <v>270</v>
      </c>
      <c r="E35" s="7">
        <v>10</v>
      </c>
      <c r="F35" s="9"/>
      <c r="G35" s="9">
        <v>7</v>
      </c>
      <c r="H35" s="8">
        <v>15</v>
      </c>
      <c r="I35" s="8"/>
      <c r="J35" s="8"/>
      <c r="K35" s="8">
        <v>15</v>
      </c>
      <c r="L35" s="43">
        <f t="shared" si="0"/>
        <v>47</v>
      </c>
      <c r="M35" s="51" t="s">
        <v>19</v>
      </c>
    </row>
    <row r="36" spans="1:13" ht="13.5" thickBot="1">
      <c r="A36" s="50" t="s">
        <v>67</v>
      </c>
      <c r="B36" s="50" t="s">
        <v>220</v>
      </c>
      <c r="C36" s="50" t="s">
        <v>241</v>
      </c>
      <c r="D36" s="50" t="s">
        <v>271</v>
      </c>
      <c r="E36" s="7">
        <v>10</v>
      </c>
      <c r="F36" s="9">
        <v>20</v>
      </c>
      <c r="G36" s="9"/>
      <c r="H36" s="8">
        <v>20</v>
      </c>
      <c r="I36" s="8"/>
      <c r="J36" s="8">
        <v>42</v>
      </c>
      <c r="K36" s="8"/>
      <c r="L36" s="43">
        <f t="shared" si="0"/>
        <v>92</v>
      </c>
      <c r="M36" s="51" t="s">
        <v>21</v>
      </c>
    </row>
    <row r="37" spans="1:13" ht="13.5" thickBot="1">
      <c r="A37" s="50" t="s">
        <v>68</v>
      </c>
      <c r="B37" s="50" t="s">
        <v>220</v>
      </c>
      <c r="C37" s="50" t="s">
        <v>272</v>
      </c>
      <c r="D37" s="50" t="s">
        <v>273</v>
      </c>
      <c r="E37" s="7">
        <v>1</v>
      </c>
      <c r="F37" s="9"/>
      <c r="G37" s="9"/>
      <c r="H37" s="8"/>
      <c r="I37" s="8"/>
      <c r="J37" s="8"/>
      <c r="K37" s="8"/>
      <c r="L37" s="43">
        <f t="shared" si="0"/>
        <v>1</v>
      </c>
      <c r="M37" s="51"/>
    </row>
    <row r="38" spans="1:13" ht="13.5" thickBot="1">
      <c r="A38" s="50" t="s">
        <v>69</v>
      </c>
      <c r="B38" s="50" t="s">
        <v>220</v>
      </c>
      <c r="C38" s="50" t="s">
        <v>274</v>
      </c>
      <c r="D38" s="50" t="s">
        <v>275</v>
      </c>
      <c r="E38" s="7">
        <v>10</v>
      </c>
      <c r="F38" s="9">
        <v>4</v>
      </c>
      <c r="G38" s="9">
        <v>15</v>
      </c>
      <c r="H38" s="8">
        <v>17</v>
      </c>
      <c r="I38" s="8"/>
      <c r="J38" s="8"/>
      <c r="K38" s="8">
        <v>37</v>
      </c>
      <c r="L38" s="43">
        <f t="shared" si="0"/>
        <v>79</v>
      </c>
      <c r="M38" s="51" t="s">
        <v>20</v>
      </c>
    </row>
    <row r="39" spans="1:13" ht="13.5" thickBot="1">
      <c r="A39" s="50" t="s">
        <v>70</v>
      </c>
      <c r="B39" s="50" t="s">
        <v>220</v>
      </c>
      <c r="C39" s="50" t="s">
        <v>276</v>
      </c>
      <c r="D39" s="50" t="s">
        <v>277</v>
      </c>
      <c r="E39" s="7">
        <v>3</v>
      </c>
      <c r="F39" s="9">
        <v>3</v>
      </c>
      <c r="G39" s="9">
        <v>7</v>
      </c>
      <c r="H39" s="8">
        <v>7</v>
      </c>
      <c r="I39" s="8">
        <v>11</v>
      </c>
      <c r="J39" s="8"/>
      <c r="K39" s="8">
        <v>19</v>
      </c>
      <c r="L39" s="43">
        <f t="shared" si="0"/>
        <v>40</v>
      </c>
      <c r="M39" s="51" t="s">
        <v>19</v>
      </c>
    </row>
    <row r="40" spans="1:13" ht="13.5" thickBot="1">
      <c r="A40" s="50" t="s">
        <v>71</v>
      </c>
      <c r="B40" s="50" t="s">
        <v>220</v>
      </c>
      <c r="C40" s="50" t="s">
        <v>278</v>
      </c>
      <c r="D40" s="50" t="s">
        <v>279</v>
      </c>
      <c r="E40" s="7">
        <v>3</v>
      </c>
      <c r="F40" s="9">
        <v>15</v>
      </c>
      <c r="G40" s="9"/>
      <c r="H40" s="8">
        <v>14</v>
      </c>
      <c r="I40" s="8"/>
      <c r="J40" s="8"/>
      <c r="K40" s="8">
        <v>14</v>
      </c>
      <c r="L40" s="43">
        <f t="shared" si="0"/>
        <v>46</v>
      </c>
      <c r="M40" s="51" t="s">
        <v>19</v>
      </c>
    </row>
    <row r="41" spans="1:13" ht="13.5" thickBot="1">
      <c r="A41" s="50" t="s">
        <v>72</v>
      </c>
      <c r="B41" s="50" t="s">
        <v>220</v>
      </c>
      <c r="C41" s="50" t="s">
        <v>280</v>
      </c>
      <c r="D41" s="50" t="s">
        <v>281</v>
      </c>
      <c r="E41" s="7">
        <v>9</v>
      </c>
      <c r="F41" s="9">
        <v>8</v>
      </c>
      <c r="G41" s="9"/>
      <c r="H41" s="8">
        <v>12</v>
      </c>
      <c r="I41" s="8"/>
      <c r="J41" s="8">
        <v>25</v>
      </c>
      <c r="K41" s="8"/>
      <c r="L41" s="43">
        <f t="shared" si="0"/>
        <v>54</v>
      </c>
      <c r="M41" s="51" t="s">
        <v>17</v>
      </c>
    </row>
    <row r="42" spans="1:13" ht="13.5" thickBot="1">
      <c r="A42" s="50" t="s">
        <v>73</v>
      </c>
      <c r="B42" s="50" t="s">
        <v>220</v>
      </c>
      <c r="C42" s="50" t="s">
        <v>282</v>
      </c>
      <c r="D42" s="50" t="s">
        <v>283</v>
      </c>
      <c r="E42" s="7">
        <v>2</v>
      </c>
      <c r="F42" s="9"/>
      <c r="G42" s="9"/>
      <c r="H42" s="8">
        <v>10</v>
      </c>
      <c r="I42" s="8">
        <v>0</v>
      </c>
      <c r="J42" s="8"/>
      <c r="K42" s="8"/>
      <c r="L42" s="43">
        <f t="shared" si="0"/>
        <v>12</v>
      </c>
      <c r="M42" s="51"/>
    </row>
    <row r="43" spans="1:13" ht="13.5" thickBot="1">
      <c r="A43" s="50" t="s">
        <v>74</v>
      </c>
      <c r="B43" s="50" t="s">
        <v>220</v>
      </c>
      <c r="C43" s="50" t="s">
        <v>272</v>
      </c>
      <c r="D43" s="50" t="s">
        <v>284</v>
      </c>
      <c r="E43" s="7">
        <v>2</v>
      </c>
      <c r="F43" s="9"/>
      <c r="G43" s="9"/>
      <c r="H43" s="8"/>
      <c r="I43" s="8"/>
      <c r="J43" s="8"/>
      <c r="K43" s="8"/>
      <c r="L43" s="43">
        <f t="shared" si="0"/>
        <v>2</v>
      </c>
      <c r="M43" s="51"/>
    </row>
    <row r="44" spans="1:13" ht="13.5" thickBot="1">
      <c r="A44" s="50" t="s">
        <v>75</v>
      </c>
      <c r="B44" s="50" t="s">
        <v>220</v>
      </c>
      <c r="C44" s="50" t="s">
        <v>285</v>
      </c>
      <c r="D44" s="50" t="s">
        <v>286</v>
      </c>
      <c r="E44" s="7">
        <v>7</v>
      </c>
      <c r="F44" s="9">
        <v>4</v>
      </c>
      <c r="G44" s="9"/>
      <c r="H44" s="8">
        <v>14</v>
      </c>
      <c r="I44" s="8"/>
      <c r="J44" s="8"/>
      <c r="K44" s="8">
        <v>25</v>
      </c>
      <c r="L44" s="43">
        <f t="shared" si="0"/>
        <v>50</v>
      </c>
      <c r="M44" s="51" t="s">
        <v>17</v>
      </c>
    </row>
    <row r="45" spans="1:13" ht="13.5" thickBot="1">
      <c r="A45" s="50" t="s">
        <v>76</v>
      </c>
      <c r="B45" s="50" t="s">
        <v>220</v>
      </c>
      <c r="C45" s="50" t="s">
        <v>239</v>
      </c>
      <c r="D45" s="50" t="s">
        <v>287</v>
      </c>
      <c r="E45" s="7">
        <v>10</v>
      </c>
      <c r="F45" s="9"/>
      <c r="G45" s="9">
        <v>8</v>
      </c>
      <c r="H45" s="8"/>
      <c r="I45" s="8">
        <v>18</v>
      </c>
      <c r="J45" s="8"/>
      <c r="K45" s="8">
        <v>25</v>
      </c>
      <c r="L45" s="43">
        <f t="shared" si="0"/>
        <v>61</v>
      </c>
      <c r="M45" s="51" t="s">
        <v>16</v>
      </c>
    </row>
    <row r="46" spans="1:13" ht="13.5" thickBot="1">
      <c r="A46" s="50" t="s">
        <v>77</v>
      </c>
      <c r="B46" s="50" t="s">
        <v>220</v>
      </c>
      <c r="C46" s="50" t="s">
        <v>288</v>
      </c>
      <c r="D46" s="50" t="s">
        <v>289</v>
      </c>
      <c r="E46" s="7">
        <v>10</v>
      </c>
      <c r="F46" s="9">
        <v>9</v>
      </c>
      <c r="G46" s="9"/>
      <c r="H46" s="8">
        <v>16</v>
      </c>
      <c r="I46" s="8"/>
      <c r="J46" s="8">
        <v>0</v>
      </c>
      <c r="K46" s="8">
        <v>35</v>
      </c>
      <c r="L46" s="43">
        <f t="shared" si="0"/>
        <v>70</v>
      </c>
      <c r="M46" s="51" t="s">
        <v>20</v>
      </c>
    </row>
    <row r="47" spans="1:13" ht="13.5" thickBot="1">
      <c r="A47" s="50" t="s">
        <v>78</v>
      </c>
      <c r="B47" s="50" t="s">
        <v>220</v>
      </c>
      <c r="C47" s="50" t="s">
        <v>290</v>
      </c>
      <c r="D47" s="50" t="s">
        <v>291</v>
      </c>
      <c r="E47" s="7">
        <v>2</v>
      </c>
      <c r="F47" s="9">
        <v>0</v>
      </c>
      <c r="G47" s="9"/>
      <c r="H47" s="8"/>
      <c r="I47" s="8"/>
      <c r="J47" s="8"/>
      <c r="K47" s="8"/>
      <c r="L47" s="43">
        <f t="shared" si="0"/>
        <v>2</v>
      </c>
      <c r="M47" s="51"/>
    </row>
    <row r="48" spans="1:13" ht="13.5" thickBot="1">
      <c r="A48" s="50" t="s">
        <v>79</v>
      </c>
      <c r="B48" s="50" t="s">
        <v>220</v>
      </c>
      <c r="C48" s="50" t="s">
        <v>292</v>
      </c>
      <c r="D48" s="50" t="s">
        <v>293</v>
      </c>
      <c r="E48" s="7">
        <v>7</v>
      </c>
      <c r="F48" s="9">
        <v>5</v>
      </c>
      <c r="G48" s="9"/>
      <c r="H48" s="8">
        <v>9</v>
      </c>
      <c r="I48" s="8">
        <v>20</v>
      </c>
      <c r="J48" s="8"/>
      <c r="K48" s="8">
        <v>30</v>
      </c>
      <c r="L48" s="43">
        <f t="shared" si="0"/>
        <v>62</v>
      </c>
      <c r="M48" s="51" t="s">
        <v>16</v>
      </c>
    </row>
    <row r="49" spans="1:13" ht="13.5" thickBot="1">
      <c r="A49" s="50" t="s">
        <v>80</v>
      </c>
      <c r="B49" s="50" t="s">
        <v>220</v>
      </c>
      <c r="C49" s="50" t="s">
        <v>294</v>
      </c>
      <c r="D49" s="50" t="s">
        <v>295</v>
      </c>
      <c r="E49" s="7">
        <v>9</v>
      </c>
      <c r="F49" s="9">
        <v>9</v>
      </c>
      <c r="G49" s="9">
        <v>8</v>
      </c>
      <c r="H49" s="8">
        <v>10</v>
      </c>
      <c r="I49" s="8"/>
      <c r="J49" s="8"/>
      <c r="K49" s="8">
        <v>5</v>
      </c>
      <c r="L49" s="43">
        <f t="shared" si="0"/>
        <v>32</v>
      </c>
      <c r="M49" s="51" t="s">
        <v>19</v>
      </c>
    </row>
    <row r="50" spans="1:13" ht="13.5" thickBot="1">
      <c r="A50" s="50" t="s">
        <v>81</v>
      </c>
      <c r="B50" s="50" t="s">
        <v>220</v>
      </c>
      <c r="C50" s="50" t="s">
        <v>296</v>
      </c>
      <c r="D50" s="50" t="s">
        <v>297</v>
      </c>
      <c r="E50" s="7">
        <v>5</v>
      </c>
      <c r="F50" s="9">
        <v>4</v>
      </c>
      <c r="G50" s="9">
        <v>13</v>
      </c>
      <c r="H50" s="8">
        <v>12</v>
      </c>
      <c r="I50" s="8"/>
      <c r="J50" s="8"/>
      <c r="K50" s="8">
        <v>30</v>
      </c>
      <c r="L50" s="43">
        <f t="shared" si="0"/>
        <v>60</v>
      </c>
      <c r="M50" s="51" t="s">
        <v>16</v>
      </c>
    </row>
    <row r="51" spans="1:13" ht="13.5" thickBot="1">
      <c r="A51" s="50" t="s">
        <v>82</v>
      </c>
      <c r="B51" s="50" t="s">
        <v>220</v>
      </c>
      <c r="C51" s="50" t="s">
        <v>298</v>
      </c>
      <c r="D51" s="50" t="s">
        <v>299</v>
      </c>
      <c r="E51" s="7">
        <v>8</v>
      </c>
      <c r="F51" s="9">
        <v>5</v>
      </c>
      <c r="G51" s="9">
        <v>12</v>
      </c>
      <c r="H51" s="8">
        <v>8</v>
      </c>
      <c r="I51" s="8">
        <v>12</v>
      </c>
      <c r="J51" s="8"/>
      <c r="K51" s="8">
        <v>22</v>
      </c>
      <c r="L51" s="43">
        <f t="shared" si="0"/>
        <v>54</v>
      </c>
      <c r="M51" s="51" t="s">
        <v>17</v>
      </c>
    </row>
    <row r="52" spans="1:13" ht="13.5" thickBot="1">
      <c r="A52" s="50" t="s">
        <v>83</v>
      </c>
      <c r="B52" s="50" t="s">
        <v>220</v>
      </c>
      <c r="C52" s="50" t="s">
        <v>282</v>
      </c>
      <c r="D52" s="50" t="s">
        <v>300</v>
      </c>
      <c r="E52" s="7">
        <v>10</v>
      </c>
      <c r="F52" s="9">
        <v>14</v>
      </c>
      <c r="G52" s="9"/>
      <c r="H52" s="8">
        <v>13</v>
      </c>
      <c r="I52" s="8">
        <v>20</v>
      </c>
      <c r="J52" s="8">
        <v>0</v>
      </c>
      <c r="K52" s="8">
        <v>40</v>
      </c>
      <c r="L52" s="43">
        <f t="shared" si="0"/>
        <v>84</v>
      </c>
      <c r="M52" s="51" t="s">
        <v>18</v>
      </c>
    </row>
    <row r="53" spans="1:13" ht="13.5" thickBot="1">
      <c r="A53" s="50" t="s">
        <v>84</v>
      </c>
      <c r="B53" s="50" t="s">
        <v>220</v>
      </c>
      <c r="C53" s="50" t="s">
        <v>226</v>
      </c>
      <c r="D53" s="50" t="s">
        <v>301</v>
      </c>
      <c r="E53" s="7">
        <v>5</v>
      </c>
      <c r="F53" s="9">
        <v>5</v>
      </c>
      <c r="G53" s="9">
        <v>12</v>
      </c>
      <c r="H53" s="8">
        <v>6</v>
      </c>
      <c r="I53" s="8">
        <v>15</v>
      </c>
      <c r="J53" s="8"/>
      <c r="K53" s="8">
        <v>16</v>
      </c>
      <c r="L53" s="43">
        <f t="shared" si="0"/>
        <v>48</v>
      </c>
      <c r="M53" s="51" t="s">
        <v>19</v>
      </c>
    </row>
    <row r="54" spans="1:13" ht="13.5" thickBot="1">
      <c r="A54" s="50" t="s">
        <v>85</v>
      </c>
      <c r="B54" s="50" t="s">
        <v>220</v>
      </c>
      <c r="C54" s="50" t="s">
        <v>302</v>
      </c>
      <c r="D54" s="50" t="s">
        <v>303</v>
      </c>
      <c r="E54" s="7">
        <v>9</v>
      </c>
      <c r="F54" s="9">
        <v>2</v>
      </c>
      <c r="G54" s="9">
        <v>13</v>
      </c>
      <c r="H54" s="8">
        <v>12</v>
      </c>
      <c r="I54" s="8"/>
      <c r="J54" s="8"/>
      <c r="K54" s="8"/>
      <c r="L54" s="43">
        <f t="shared" si="0"/>
        <v>34</v>
      </c>
      <c r="M54" s="51"/>
    </row>
    <row r="55" spans="1:13" ht="13.5" thickBot="1">
      <c r="A55" s="50" t="s">
        <v>86</v>
      </c>
      <c r="B55" s="50" t="s">
        <v>220</v>
      </c>
      <c r="C55" s="50" t="s">
        <v>278</v>
      </c>
      <c r="D55" s="50" t="s">
        <v>304</v>
      </c>
      <c r="E55" s="7">
        <v>4</v>
      </c>
      <c r="F55" s="9">
        <v>10</v>
      </c>
      <c r="G55" s="9"/>
      <c r="H55" s="8">
        <v>20</v>
      </c>
      <c r="I55" s="8"/>
      <c r="J55" s="8"/>
      <c r="K55" s="8">
        <v>29</v>
      </c>
      <c r="L55" s="43">
        <f t="shared" si="0"/>
        <v>63</v>
      </c>
      <c r="M55" s="51" t="s">
        <v>16</v>
      </c>
    </row>
    <row r="56" spans="1:13" ht="13.5" thickBot="1">
      <c r="A56" s="50" t="s">
        <v>87</v>
      </c>
      <c r="B56" s="50" t="s">
        <v>220</v>
      </c>
      <c r="C56" s="50" t="s">
        <v>280</v>
      </c>
      <c r="D56" s="50" t="s">
        <v>305</v>
      </c>
      <c r="E56" s="7">
        <v>4</v>
      </c>
      <c r="F56" s="9">
        <v>10</v>
      </c>
      <c r="G56" s="9"/>
      <c r="H56" s="8"/>
      <c r="I56" s="8"/>
      <c r="J56" s="8"/>
      <c r="K56" s="8"/>
      <c r="L56" s="43">
        <f t="shared" si="0"/>
        <v>14</v>
      </c>
      <c r="M56" s="51"/>
    </row>
    <row r="57" spans="1:13" ht="13.5" thickBot="1">
      <c r="A57" s="50" t="s">
        <v>88</v>
      </c>
      <c r="B57" s="50" t="s">
        <v>220</v>
      </c>
      <c r="C57" s="50" t="s">
        <v>306</v>
      </c>
      <c r="D57" s="50" t="s">
        <v>307</v>
      </c>
      <c r="E57" s="7">
        <v>2</v>
      </c>
      <c r="F57" s="9">
        <v>12</v>
      </c>
      <c r="G57" s="9"/>
      <c r="H57" s="8"/>
      <c r="I57" s="8">
        <v>20</v>
      </c>
      <c r="J57" s="8">
        <v>20</v>
      </c>
      <c r="K57" s="8"/>
      <c r="L57" s="43">
        <f t="shared" si="0"/>
        <v>54</v>
      </c>
      <c r="M57" s="51" t="s">
        <v>17</v>
      </c>
    </row>
    <row r="58" spans="1:13" ht="13.5" thickBot="1">
      <c r="A58" s="50" t="s">
        <v>89</v>
      </c>
      <c r="B58" s="50" t="s">
        <v>220</v>
      </c>
      <c r="C58" s="50" t="s">
        <v>296</v>
      </c>
      <c r="D58" s="50" t="s">
        <v>308</v>
      </c>
      <c r="E58" s="7">
        <v>7</v>
      </c>
      <c r="F58" s="9">
        <v>2</v>
      </c>
      <c r="G58" s="9">
        <v>10</v>
      </c>
      <c r="H58" s="8">
        <v>16</v>
      </c>
      <c r="I58" s="8"/>
      <c r="J58" s="8"/>
      <c r="K58" s="8"/>
      <c r="L58" s="43">
        <f t="shared" si="0"/>
        <v>33</v>
      </c>
      <c r="M58" s="51"/>
    </row>
    <row r="59" spans="1:13" ht="13.5" thickBot="1">
      <c r="A59" s="50" t="s">
        <v>90</v>
      </c>
      <c r="B59" s="50" t="s">
        <v>220</v>
      </c>
      <c r="C59" s="50" t="s">
        <v>239</v>
      </c>
      <c r="D59" s="50" t="s">
        <v>309</v>
      </c>
      <c r="E59" s="7">
        <v>2</v>
      </c>
      <c r="F59" s="9">
        <v>16</v>
      </c>
      <c r="G59" s="9"/>
      <c r="H59" s="8">
        <v>16</v>
      </c>
      <c r="I59" s="8"/>
      <c r="J59" s="8"/>
      <c r="K59" s="8"/>
      <c r="L59" s="43">
        <f t="shared" si="0"/>
        <v>34</v>
      </c>
      <c r="M59" s="51"/>
    </row>
    <row r="60" spans="1:13" ht="13.5" thickBot="1">
      <c r="A60" s="50" t="s">
        <v>91</v>
      </c>
      <c r="B60" s="50" t="s">
        <v>220</v>
      </c>
      <c r="C60" s="50" t="s">
        <v>310</v>
      </c>
      <c r="D60" s="50" t="s">
        <v>311</v>
      </c>
      <c r="E60" s="7">
        <v>10</v>
      </c>
      <c r="F60" s="9">
        <v>0</v>
      </c>
      <c r="G60" s="9">
        <v>4</v>
      </c>
      <c r="H60" s="8">
        <v>4</v>
      </c>
      <c r="I60" s="8">
        <v>13</v>
      </c>
      <c r="J60" s="8">
        <v>0</v>
      </c>
      <c r="K60" s="8">
        <v>13</v>
      </c>
      <c r="L60" s="43">
        <f t="shared" si="0"/>
        <v>40</v>
      </c>
      <c r="M60" s="51" t="s">
        <v>19</v>
      </c>
    </row>
    <row r="61" spans="1:13" ht="13.5" thickBot="1">
      <c r="A61" s="50" t="s">
        <v>92</v>
      </c>
      <c r="B61" s="50" t="s">
        <v>220</v>
      </c>
      <c r="C61" s="50" t="s">
        <v>312</v>
      </c>
      <c r="D61" s="50" t="s">
        <v>313</v>
      </c>
      <c r="E61" s="7">
        <v>0</v>
      </c>
      <c r="F61" s="9">
        <v>4</v>
      </c>
      <c r="G61" s="9">
        <v>5</v>
      </c>
      <c r="H61" s="8">
        <v>17</v>
      </c>
      <c r="I61" s="8"/>
      <c r="J61" s="8"/>
      <c r="K61" s="8"/>
      <c r="L61" s="43">
        <f t="shared" si="0"/>
        <v>22</v>
      </c>
      <c r="M61" s="51"/>
    </row>
    <row r="62" spans="1:13" ht="13.5" thickBot="1">
      <c r="A62" s="50" t="s">
        <v>93</v>
      </c>
      <c r="B62" s="50" t="s">
        <v>220</v>
      </c>
      <c r="C62" s="50" t="s">
        <v>314</v>
      </c>
      <c r="D62" s="50" t="s">
        <v>315</v>
      </c>
      <c r="E62" s="7">
        <v>9</v>
      </c>
      <c r="F62" s="9">
        <v>7</v>
      </c>
      <c r="G62" s="9"/>
      <c r="H62" s="8"/>
      <c r="I62" s="8">
        <v>10</v>
      </c>
      <c r="J62" s="8"/>
      <c r="K62" s="8">
        <v>28</v>
      </c>
      <c r="L62" s="43">
        <f t="shared" si="0"/>
        <v>54</v>
      </c>
      <c r="M62" s="51" t="s">
        <v>17</v>
      </c>
    </row>
    <row r="63" spans="1:13" ht="13.5" thickBot="1">
      <c r="A63" s="50" t="s">
        <v>515</v>
      </c>
      <c r="B63" s="50" t="s">
        <v>220</v>
      </c>
      <c r="C63" s="50" t="s">
        <v>234</v>
      </c>
      <c r="D63" s="50" t="s">
        <v>516</v>
      </c>
      <c r="E63" s="7">
        <v>0</v>
      </c>
      <c r="F63" s="9"/>
      <c r="G63" s="9"/>
      <c r="H63" s="8"/>
      <c r="I63" s="8"/>
      <c r="J63" s="8"/>
      <c r="K63" s="8"/>
      <c r="L63" s="43">
        <f t="shared" si="0"/>
        <v>0</v>
      </c>
      <c r="M63" s="51"/>
    </row>
    <row r="64" spans="1:13" ht="13.5" thickBot="1">
      <c r="A64" s="50" t="s">
        <v>94</v>
      </c>
      <c r="B64" s="50" t="s">
        <v>220</v>
      </c>
      <c r="C64" s="50" t="s">
        <v>259</v>
      </c>
      <c r="D64" s="50" t="s">
        <v>316</v>
      </c>
      <c r="E64" s="7">
        <v>0</v>
      </c>
      <c r="F64" s="9"/>
      <c r="G64" s="9"/>
      <c r="H64" s="8"/>
      <c r="I64" s="8"/>
      <c r="J64" s="8"/>
      <c r="K64" s="8"/>
      <c r="L64" s="43">
        <f t="shared" si="0"/>
        <v>0</v>
      </c>
      <c r="M64" s="51"/>
    </row>
    <row r="65" spans="1:13" ht="13.5" thickBot="1">
      <c r="A65" s="50" t="s">
        <v>95</v>
      </c>
      <c r="B65" s="50" t="s">
        <v>220</v>
      </c>
      <c r="C65" s="50" t="s">
        <v>288</v>
      </c>
      <c r="D65" s="50" t="s">
        <v>317</v>
      </c>
      <c r="E65" s="7">
        <v>9</v>
      </c>
      <c r="F65" s="9">
        <v>1</v>
      </c>
      <c r="G65" s="9">
        <v>12</v>
      </c>
      <c r="H65" s="8">
        <v>0</v>
      </c>
      <c r="I65" s="8">
        <v>9</v>
      </c>
      <c r="J65" s="8">
        <v>0</v>
      </c>
      <c r="K65" s="8">
        <v>26</v>
      </c>
      <c r="L65" s="43">
        <f t="shared" si="0"/>
        <v>56</v>
      </c>
      <c r="M65" s="51" t="s">
        <v>17</v>
      </c>
    </row>
    <row r="66" spans="1:13" ht="13.5" thickBot="1">
      <c r="A66" s="50" t="s">
        <v>96</v>
      </c>
      <c r="B66" s="50" t="s">
        <v>220</v>
      </c>
      <c r="C66" s="50" t="s">
        <v>288</v>
      </c>
      <c r="D66" s="50" t="s">
        <v>318</v>
      </c>
      <c r="E66" s="7">
        <v>1</v>
      </c>
      <c r="F66" s="9"/>
      <c r="G66" s="9"/>
      <c r="H66" s="8"/>
      <c r="I66" s="8"/>
      <c r="J66" s="8"/>
      <c r="K66" s="8"/>
      <c r="L66" s="43">
        <f t="shared" si="0"/>
        <v>1</v>
      </c>
      <c r="M66" s="51"/>
    </row>
    <row r="67" spans="1:13" ht="13.5" thickBot="1">
      <c r="A67" s="50" t="s">
        <v>97</v>
      </c>
      <c r="B67" s="50" t="s">
        <v>220</v>
      </c>
      <c r="C67" s="50" t="s">
        <v>319</v>
      </c>
      <c r="D67" s="50" t="s">
        <v>320</v>
      </c>
      <c r="E67" s="7">
        <v>9</v>
      </c>
      <c r="F67" s="9">
        <v>8</v>
      </c>
      <c r="G67" s="9"/>
      <c r="H67" s="8">
        <v>10</v>
      </c>
      <c r="I67" s="8"/>
      <c r="J67" s="8"/>
      <c r="K67" s="8">
        <v>27</v>
      </c>
      <c r="L67" s="43">
        <f t="shared" si="0"/>
        <v>54</v>
      </c>
      <c r="M67" s="51" t="s">
        <v>17</v>
      </c>
    </row>
    <row r="68" spans="1:13" ht="13.5" thickBot="1">
      <c r="A68" s="50" t="s">
        <v>98</v>
      </c>
      <c r="B68" s="50" t="s">
        <v>220</v>
      </c>
      <c r="C68" s="50" t="s">
        <v>278</v>
      </c>
      <c r="D68" s="50" t="s">
        <v>321</v>
      </c>
      <c r="E68" s="7">
        <v>10</v>
      </c>
      <c r="F68" s="9">
        <v>4</v>
      </c>
      <c r="G68" s="9">
        <v>6</v>
      </c>
      <c r="H68" s="8">
        <v>11</v>
      </c>
      <c r="I68" s="8"/>
      <c r="J68" s="8"/>
      <c r="K68" s="8">
        <v>16</v>
      </c>
      <c r="L68" s="43">
        <f t="shared" si="0"/>
        <v>43</v>
      </c>
      <c r="M68" s="51" t="s">
        <v>19</v>
      </c>
    </row>
    <row r="69" spans="1:13" ht="13.5" thickBot="1">
      <c r="A69" s="50" t="s">
        <v>99</v>
      </c>
      <c r="B69" s="50" t="s">
        <v>220</v>
      </c>
      <c r="C69" s="50" t="s">
        <v>255</v>
      </c>
      <c r="D69" s="50" t="s">
        <v>322</v>
      </c>
      <c r="E69" s="7">
        <v>7</v>
      </c>
      <c r="F69" s="9">
        <v>6</v>
      </c>
      <c r="G69" s="9">
        <v>9</v>
      </c>
      <c r="H69" s="8">
        <v>9</v>
      </c>
      <c r="I69" s="8"/>
      <c r="J69" s="8"/>
      <c r="K69" s="8">
        <v>28</v>
      </c>
      <c r="L69" s="43">
        <f t="shared" si="0"/>
        <v>53</v>
      </c>
      <c r="M69" s="51" t="s">
        <v>17</v>
      </c>
    </row>
    <row r="70" spans="1:13" ht="13.5" thickBot="1">
      <c r="A70" s="50" t="s">
        <v>100</v>
      </c>
      <c r="B70" s="50" t="s">
        <v>220</v>
      </c>
      <c r="C70" s="50" t="s">
        <v>323</v>
      </c>
      <c r="D70" s="50" t="s">
        <v>324</v>
      </c>
      <c r="E70" s="7">
        <v>1</v>
      </c>
      <c r="F70" s="9">
        <v>6</v>
      </c>
      <c r="G70" s="9">
        <v>5</v>
      </c>
      <c r="H70" s="8">
        <v>12</v>
      </c>
      <c r="I70" s="8"/>
      <c r="J70" s="8"/>
      <c r="K70" s="8">
        <v>30</v>
      </c>
      <c r="L70" s="43">
        <f t="shared" si="0"/>
        <v>48</v>
      </c>
      <c r="M70" s="51" t="s">
        <v>19</v>
      </c>
    </row>
    <row r="71" spans="1:13" ht="13.5" thickBot="1">
      <c r="A71" s="50" t="s">
        <v>101</v>
      </c>
      <c r="B71" s="50" t="s">
        <v>220</v>
      </c>
      <c r="C71" s="50" t="s">
        <v>325</v>
      </c>
      <c r="D71" s="50" t="s">
        <v>326</v>
      </c>
      <c r="E71" s="7">
        <v>9</v>
      </c>
      <c r="F71" s="9">
        <v>0</v>
      </c>
      <c r="G71" s="9">
        <v>3</v>
      </c>
      <c r="H71" s="8">
        <v>7</v>
      </c>
      <c r="I71" s="8"/>
      <c r="J71" s="8"/>
      <c r="K71" s="8">
        <v>4</v>
      </c>
      <c r="L71" s="43">
        <f t="shared" si="0"/>
        <v>23</v>
      </c>
      <c r="M71" s="51" t="s">
        <v>19</v>
      </c>
    </row>
    <row r="72" spans="1:13" ht="13.5" thickBot="1">
      <c r="A72" s="50" t="s">
        <v>102</v>
      </c>
      <c r="B72" s="50" t="s">
        <v>220</v>
      </c>
      <c r="C72" s="50" t="s">
        <v>327</v>
      </c>
      <c r="D72" s="50" t="s">
        <v>328</v>
      </c>
      <c r="E72" s="7">
        <v>1</v>
      </c>
      <c r="F72" s="9">
        <v>2</v>
      </c>
      <c r="G72" s="9"/>
      <c r="H72" s="8"/>
      <c r="I72" s="8"/>
      <c r="J72" s="8"/>
      <c r="K72" s="8"/>
      <c r="L72" s="43">
        <f t="shared" si="0"/>
        <v>3</v>
      </c>
      <c r="M72" s="51"/>
    </row>
    <row r="73" spans="1:13" ht="13.5" thickBot="1">
      <c r="A73" s="50" t="s">
        <v>103</v>
      </c>
      <c r="B73" s="50" t="s">
        <v>220</v>
      </c>
      <c r="C73" s="50" t="s">
        <v>329</v>
      </c>
      <c r="D73" s="50" t="s">
        <v>266</v>
      </c>
      <c r="E73" s="7">
        <v>2</v>
      </c>
      <c r="F73" s="9">
        <v>2</v>
      </c>
      <c r="G73" s="9">
        <v>11</v>
      </c>
      <c r="H73" s="8">
        <v>16</v>
      </c>
      <c r="I73" s="8"/>
      <c r="J73" s="8"/>
      <c r="K73" s="8">
        <v>16</v>
      </c>
      <c r="L73" s="43">
        <f t="shared" si="0"/>
        <v>45</v>
      </c>
      <c r="M73" s="51" t="s">
        <v>19</v>
      </c>
    </row>
    <row r="74" spans="1:13" ht="13.5" thickBot="1">
      <c r="A74" s="50" t="s">
        <v>104</v>
      </c>
      <c r="B74" s="50" t="s">
        <v>220</v>
      </c>
      <c r="C74" s="50" t="s">
        <v>241</v>
      </c>
      <c r="D74" s="50" t="s">
        <v>330</v>
      </c>
      <c r="E74" s="7">
        <v>0</v>
      </c>
      <c r="F74" s="9"/>
      <c r="G74" s="9">
        <v>4</v>
      </c>
      <c r="H74" s="8">
        <v>11</v>
      </c>
      <c r="I74" s="8"/>
      <c r="J74" s="8"/>
      <c r="K74" s="8"/>
      <c r="L74" s="43">
        <f aca="true" t="shared" si="1" ref="L74:L137">E74+IF(G74&gt;0,G74,F74)+IF(I74&gt;0,I74,H74)+IF(K74&gt;0,K74,J74)</f>
        <v>15</v>
      </c>
      <c r="M74" s="51"/>
    </row>
    <row r="75" spans="1:13" ht="13.5" thickBot="1">
      <c r="A75" s="50" t="s">
        <v>105</v>
      </c>
      <c r="B75" s="50" t="s">
        <v>220</v>
      </c>
      <c r="C75" s="50" t="s">
        <v>331</v>
      </c>
      <c r="D75" s="50" t="s">
        <v>332</v>
      </c>
      <c r="E75" s="7">
        <v>10</v>
      </c>
      <c r="F75" s="9"/>
      <c r="G75" s="9">
        <v>15</v>
      </c>
      <c r="H75" s="8"/>
      <c r="I75" s="8">
        <v>11</v>
      </c>
      <c r="J75" s="8">
        <v>26</v>
      </c>
      <c r="K75" s="8"/>
      <c r="L75" s="43">
        <f t="shared" si="1"/>
        <v>62</v>
      </c>
      <c r="M75" s="51" t="s">
        <v>16</v>
      </c>
    </row>
    <row r="76" spans="1:13" ht="13.5" thickBot="1">
      <c r="A76" s="50" t="s">
        <v>106</v>
      </c>
      <c r="B76" s="50" t="s">
        <v>220</v>
      </c>
      <c r="C76" s="50" t="s">
        <v>333</v>
      </c>
      <c r="D76" s="50" t="s">
        <v>334</v>
      </c>
      <c r="E76" s="7">
        <v>10</v>
      </c>
      <c r="F76" s="9">
        <v>2</v>
      </c>
      <c r="G76" s="9">
        <v>7</v>
      </c>
      <c r="H76" s="8">
        <v>15</v>
      </c>
      <c r="I76" s="8"/>
      <c r="J76" s="8"/>
      <c r="K76" s="8">
        <v>28</v>
      </c>
      <c r="L76" s="43">
        <v>60</v>
      </c>
      <c r="M76" s="51" t="s">
        <v>16</v>
      </c>
    </row>
    <row r="77" spans="1:13" ht="13.5" thickBot="1">
      <c r="A77" s="50" t="s">
        <v>107</v>
      </c>
      <c r="B77" s="50" t="s">
        <v>220</v>
      </c>
      <c r="C77" s="50" t="s">
        <v>335</v>
      </c>
      <c r="D77" s="50" t="s">
        <v>336</v>
      </c>
      <c r="E77" s="7">
        <v>6</v>
      </c>
      <c r="F77" s="9">
        <v>7</v>
      </c>
      <c r="G77" s="9">
        <v>9</v>
      </c>
      <c r="H77" s="8">
        <v>16</v>
      </c>
      <c r="I77" s="8">
        <v>39</v>
      </c>
      <c r="J77" s="8"/>
      <c r="K77" s="8"/>
      <c r="L77" s="43">
        <f t="shared" si="1"/>
        <v>54</v>
      </c>
      <c r="M77" s="51" t="s">
        <v>17</v>
      </c>
    </row>
    <row r="78" spans="1:13" ht="13.5" thickBot="1">
      <c r="A78" s="50" t="s">
        <v>108</v>
      </c>
      <c r="B78" s="50" t="s">
        <v>220</v>
      </c>
      <c r="C78" s="50" t="s">
        <v>337</v>
      </c>
      <c r="D78" s="50" t="s">
        <v>338</v>
      </c>
      <c r="E78" s="7">
        <v>9</v>
      </c>
      <c r="F78" s="9">
        <v>7</v>
      </c>
      <c r="G78" s="9">
        <v>14</v>
      </c>
      <c r="H78" s="8">
        <v>20</v>
      </c>
      <c r="I78" s="8"/>
      <c r="J78" s="8"/>
      <c r="K78" s="8">
        <v>31</v>
      </c>
      <c r="L78" s="43">
        <f t="shared" si="1"/>
        <v>74</v>
      </c>
      <c r="M78" s="51" t="s">
        <v>20</v>
      </c>
    </row>
    <row r="79" spans="1:13" ht="13.5" thickBot="1">
      <c r="A79" s="50" t="s">
        <v>109</v>
      </c>
      <c r="B79" s="50" t="s">
        <v>220</v>
      </c>
      <c r="C79" s="50" t="s">
        <v>339</v>
      </c>
      <c r="D79" s="50" t="s">
        <v>340</v>
      </c>
      <c r="E79" s="7">
        <v>8</v>
      </c>
      <c r="F79" s="9">
        <v>2</v>
      </c>
      <c r="G79" s="9"/>
      <c r="H79" s="8">
        <v>16</v>
      </c>
      <c r="I79" s="8"/>
      <c r="J79" s="8"/>
      <c r="K79" s="8"/>
      <c r="L79" s="43">
        <f t="shared" si="1"/>
        <v>26</v>
      </c>
      <c r="M79" s="51"/>
    </row>
    <row r="80" spans="1:13" ht="13.5" thickBot="1">
      <c r="A80" s="50" t="s">
        <v>110</v>
      </c>
      <c r="B80" s="50" t="s">
        <v>220</v>
      </c>
      <c r="C80" s="50" t="s">
        <v>341</v>
      </c>
      <c r="D80" s="50" t="s">
        <v>342</v>
      </c>
      <c r="E80" s="7">
        <v>10</v>
      </c>
      <c r="F80" s="9">
        <v>0</v>
      </c>
      <c r="G80" s="9">
        <v>2</v>
      </c>
      <c r="H80" s="8">
        <v>0</v>
      </c>
      <c r="I80" s="8">
        <v>2</v>
      </c>
      <c r="J80" s="8">
        <v>0</v>
      </c>
      <c r="K80" s="8">
        <v>13</v>
      </c>
      <c r="L80" s="43">
        <f t="shared" si="1"/>
        <v>27</v>
      </c>
      <c r="M80" s="51" t="s">
        <v>19</v>
      </c>
    </row>
    <row r="81" spans="1:13" ht="13.5" thickBot="1">
      <c r="A81" s="50" t="s">
        <v>111</v>
      </c>
      <c r="B81" s="50" t="s">
        <v>220</v>
      </c>
      <c r="C81" s="50" t="s">
        <v>343</v>
      </c>
      <c r="D81" s="50" t="s">
        <v>344</v>
      </c>
      <c r="E81" s="7">
        <v>5</v>
      </c>
      <c r="F81" s="9"/>
      <c r="G81" s="9">
        <v>5</v>
      </c>
      <c r="H81" s="8">
        <v>0</v>
      </c>
      <c r="I81" s="8">
        <v>3</v>
      </c>
      <c r="J81" s="8"/>
      <c r="K81" s="8"/>
      <c r="L81" s="43">
        <f t="shared" si="1"/>
        <v>13</v>
      </c>
      <c r="M81" s="51"/>
    </row>
    <row r="82" spans="1:13" ht="13.5" thickBot="1">
      <c r="A82" s="50" t="s">
        <v>112</v>
      </c>
      <c r="B82" s="50" t="s">
        <v>220</v>
      </c>
      <c r="C82" s="50" t="s">
        <v>345</v>
      </c>
      <c r="D82" s="50" t="s">
        <v>346</v>
      </c>
      <c r="E82" s="7">
        <v>0</v>
      </c>
      <c r="F82" s="9"/>
      <c r="G82" s="9"/>
      <c r="H82" s="8"/>
      <c r="I82" s="8"/>
      <c r="J82" s="8"/>
      <c r="K82" s="8"/>
      <c r="L82" s="43">
        <f t="shared" si="1"/>
        <v>0</v>
      </c>
      <c r="M82" s="51"/>
    </row>
    <row r="83" spans="1:13" ht="13.5" thickBot="1">
      <c r="A83" s="50" t="s">
        <v>113</v>
      </c>
      <c r="B83" s="50" t="s">
        <v>220</v>
      </c>
      <c r="C83" s="50" t="s">
        <v>347</v>
      </c>
      <c r="D83" s="50" t="s">
        <v>348</v>
      </c>
      <c r="E83" s="7">
        <v>0</v>
      </c>
      <c r="F83" s="9">
        <v>0</v>
      </c>
      <c r="G83" s="9">
        <v>10</v>
      </c>
      <c r="H83" s="8"/>
      <c r="I83" s="8">
        <v>12</v>
      </c>
      <c r="J83" s="8"/>
      <c r="K83" s="8"/>
      <c r="L83" s="43">
        <f t="shared" si="1"/>
        <v>22</v>
      </c>
      <c r="M83" s="51"/>
    </row>
    <row r="84" spans="1:13" ht="13.5" thickBot="1">
      <c r="A84" s="50" t="s">
        <v>114</v>
      </c>
      <c r="B84" s="50" t="s">
        <v>220</v>
      </c>
      <c r="C84" s="50" t="s">
        <v>349</v>
      </c>
      <c r="D84" s="50" t="s">
        <v>350</v>
      </c>
      <c r="E84" s="7">
        <v>8</v>
      </c>
      <c r="F84" s="9">
        <v>2</v>
      </c>
      <c r="G84" s="9">
        <v>13</v>
      </c>
      <c r="H84" s="8"/>
      <c r="I84" s="8">
        <v>20</v>
      </c>
      <c r="J84" s="8"/>
      <c r="K84" s="8"/>
      <c r="L84" s="43">
        <f t="shared" si="1"/>
        <v>41</v>
      </c>
      <c r="M84" s="51"/>
    </row>
    <row r="85" spans="1:13" ht="13.5" thickBot="1">
      <c r="A85" s="50" t="s">
        <v>115</v>
      </c>
      <c r="B85" s="50" t="s">
        <v>220</v>
      </c>
      <c r="C85" s="50" t="s">
        <v>351</v>
      </c>
      <c r="D85" s="50" t="s">
        <v>340</v>
      </c>
      <c r="E85" s="7">
        <v>3</v>
      </c>
      <c r="F85" s="9">
        <v>0</v>
      </c>
      <c r="G85" s="9">
        <v>3</v>
      </c>
      <c r="H85" s="8">
        <v>4</v>
      </c>
      <c r="I85" s="8">
        <v>12</v>
      </c>
      <c r="J85" s="8"/>
      <c r="K85" s="8"/>
      <c r="L85" s="43">
        <f t="shared" si="1"/>
        <v>18</v>
      </c>
      <c r="M85" s="51"/>
    </row>
    <row r="86" spans="1:13" ht="13.5" thickBot="1">
      <c r="A86" s="50" t="s">
        <v>116</v>
      </c>
      <c r="B86" s="50" t="s">
        <v>220</v>
      </c>
      <c r="C86" s="50" t="s">
        <v>352</v>
      </c>
      <c r="D86" s="50" t="s">
        <v>353</v>
      </c>
      <c r="E86" s="7">
        <v>4</v>
      </c>
      <c r="F86" s="9">
        <v>0</v>
      </c>
      <c r="G86" s="9"/>
      <c r="H86" s="8"/>
      <c r="I86" s="8"/>
      <c r="J86" s="8"/>
      <c r="K86" s="8"/>
      <c r="L86" s="43">
        <f t="shared" si="1"/>
        <v>4</v>
      </c>
      <c r="M86" s="51"/>
    </row>
    <row r="87" spans="1:13" ht="13.5" thickBot="1">
      <c r="A87" s="50" t="s">
        <v>117</v>
      </c>
      <c r="B87" s="50" t="s">
        <v>220</v>
      </c>
      <c r="C87" s="50" t="s">
        <v>239</v>
      </c>
      <c r="D87" s="50" t="s">
        <v>354</v>
      </c>
      <c r="E87" s="7">
        <v>9</v>
      </c>
      <c r="F87" s="9"/>
      <c r="G87" s="9">
        <v>12</v>
      </c>
      <c r="H87" s="8">
        <v>17</v>
      </c>
      <c r="I87" s="8"/>
      <c r="J87" s="8"/>
      <c r="K87" s="8">
        <v>25</v>
      </c>
      <c r="L87" s="43">
        <f t="shared" si="1"/>
        <v>63</v>
      </c>
      <c r="M87" s="51" t="s">
        <v>16</v>
      </c>
    </row>
    <row r="88" spans="1:13" ht="13.5" thickBot="1">
      <c r="A88" s="50" t="s">
        <v>118</v>
      </c>
      <c r="B88" s="50" t="s">
        <v>220</v>
      </c>
      <c r="C88" s="50" t="s">
        <v>355</v>
      </c>
      <c r="D88" s="50" t="s">
        <v>356</v>
      </c>
      <c r="E88" s="7">
        <v>2</v>
      </c>
      <c r="F88" s="9">
        <v>0</v>
      </c>
      <c r="G88" s="9">
        <v>6</v>
      </c>
      <c r="H88" s="8"/>
      <c r="I88" s="8">
        <v>3</v>
      </c>
      <c r="J88" s="8"/>
      <c r="K88" s="8"/>
      <c r="L88" s="43">
        <f t="shared" si="1"/>
        <v>11</v>
      </c>
      <c r="M88" s="51"/>
    </row>
    <row r="89" spans="1:13" ht="13.5" thickBot="1">
      <c r="A89" s="50" t="s">
        <v>119</v>
      </c>
      <c r="B89" s="50" t="s">
        <v>220</v>
      </c>
      <c r="C89" s="50" t="s">
        <v>343</v>
      </c>
      <c r="D89" s="50" t="s">
        <v>357</v>
      </c>
      <c r="E89" s="7">
        <v>0</v>
      </c>
      <c r="F89" s="9"/>
      <c r="G89" s="9">
        <v>4</v>
      </c>
      <c r="H89" s="8"/>
      <c r="I89" s="8"/>
      <c r="J89" s="8"/>
      <c r="K89" s="8"/>
      <c r="L89" s="43">
        <f t="shared" si="1"/>
        <v>4</v>
      </c>
      <c r="M89" s="51"/>
    </row>
    <row r="90" spans="1:13" ht="13.5" thickBot="1">
      <c r="A90" s="50" t="s">
        <v>120</v>
      </c>
      <c r="B90" s="50" t="s">
        <v>220</v>
      </c>
      <c r="C90" s="50" t="s">
        <v>358</v>
      </c>
      <c r="D90" s="50" t="s">
        <v>359</v>
      </c>
      <c r="E90" s="7">
        <v>1</v>
      </c>
      <c r="F90" s="9">
        <v>0</v>
      </c>
      <c r="G90" s="9"/>
      <c r="H90" s="8"/>
      <c r="I90" s="8"/>
      <c r="J90" s="8"/>
      <c r="K90" s="8"/>
      <c r="L90" s="43">
        <f t="shared" si="1"/>
        <v>1</v>
      </c>
      <c r="M90" s="51"/>
    </row>
    <row r="91" spans="1:13" ht="13.5" thickBot="1">
      <c r="A91" s="50" t="s">
        <v>121</v>
      </c>
      <c r="B91" s="50" t="s">
        <v>220</v>
      </c>
      <c r="C91" s="50" t="s">
        <v>360</v>
      </c>
      <c r="D91" s="50" t="s">
        <v>361</v>
      </c>
      <c r="E91" s="7">
        <v>1</v>
      </c>
      <c r="F91" s="9">
        <v>0</v>
      </c>
      <c r="G91" s="9"/>
      <c r="H91" s="8"/>
      <c r="I91" s="8"/>
      <c r="J91" s="8"/>
      <c r="K91" s="8"/>
      <c r="L91" s="43">
        <f t="shared" si="1"/>
        <v>1</v>
      </c>
      <c r="M91" s="51"/>
    </row>
    <row r="92" spans="1:13" ht="13.5" thickBot="1">
      <c r="A92" s="50" t="s">
        <v>122</v>
      </c>
      <c r="B92" s="50" t="s">
        <v>220</v>
      </c>
      <c r="C92" s="50" t="s">
        <v>234</v>
      </c>
      <c r="D92" s="50" t="s">
        <v>297</v>
      </c>
      <c r="E92" s="7">
        <v>10</v>
      </c>
      <c r="F92" s="9">
        <v>0</v>
      </c>
      <c r="G92" s="9">
        <v>8</v>
      </c>
      <c r="H92" s="8">
        <v>5</v>
      </c>
      <c r="I92" s="8">
        <v>16</v>
      </c>
      <c r="J92" s="8"/>
      <c r="K92" s="8">
        <v>23</v>
      </c>
      <c r="L92" s="43">
        <f t="shared" si="1"/>
        <v>57</v>
      </c>
      <c r="M92" s="51" t="s">
        <v>17</v>
      </c>
    </row>
    <row r="93" spans="1:13" ht="13.5" thickBot="1">
      <c r="A93" s="50" t="s">
        <v>123</v>
      </c>
      <c r="B93" s="50" t="s">
        <v>220</v>
      </c>
      <c r="C93" s="50" t="s">
        <v>306</v>
      </c>
      <c r="D93" s="50" t="s">
        <v>223</v>
      </c>
      <c r="E93" s="7">
        <v>1</v>
      </c>
      <c r="F93" s="9"/>
      <c r="G93" s="9">
        <v>6</v>
      </c>
      <c r="H93" s="8"/>
      <c r="I93" s="8">
        <v>0</v>
      </c>
      <c r="J93" s="8"/>
      <c r="K93" s="8"/>
      <c r="L93" s="43">
        <f t="shared" si="1"/>
        <v>7</v>
      </c>
      <c r="M93" s="51"/>
    </row>
    <row r="94" spans="1:13" ht="13.5" thickBot="1">
      <c r="A94" s="50" t="s">
        <v>124</v>
      </c>
      <c r="B94" s="50" t="s">
        <v>220</v>
      </c>
      <c r="C94" s="50" t="s">
        <v>253</v>
      </c>
      <c r="D94" s="50" t="s">
        <v>362</v>
      </c>
      <c r="E94" s="7">
        <v>3</v>
      </c>
      <c r="F94" s="9">
        <v>0</v>
      </c>
      <c r="G94" s="9"/>
      <c r="H94" s="8"/>
      <c r="I94" s="8"/>
      <c r="J94" s="8"/>
      <c r="K94" s="8"/>
      <c r="L94" s="43">
        <f t="shared" si="1"/>
        <v>3</v>
      </c>
      <c r="M94" s="51"/>
    </row>
    <row r="95" spans="1:13" ht="13.5" thickBot="1">
      <c r="A95" s="50" t="s">
        <v>125</v>
      </c>
      <c r="B95" s="50" t="s">
        <v>220</v>
      </c>
      <c r="C95" s="50" t="s">
        <v>363</v>
      </c>
      <c r="D95" s="50" t="s">
        <v>250</v>
      </c>
      <c r="E95" s="7">
        <v>0</v>
      </c>
      <c r="F95" s="9">
        <v>2</v>
      </c>
      <c r="G95" s="9"/>
      <c r="H95" s="8"/>
      <c r="I95" s="8"/>
      <c r="J95" s="8"/>
      <c r="K95" s="8"/>
      <c r="L95" s="43">
        <f t="shared" si="1"/>
        <v>2</v>
      </c>
      <c r="M95" s="51"/>
    </row>
    <row r="96" spans="1:13" ht="13.5" thickBot="1">
      <c r="A96" s="50" t="s">
        <v>126</v>
      </c>
      <c r="B96" s="50" t="s">
        <v>220</v>
      </c>
      <c r="C96" s="50" t="s">
        <v>364</v>
      </c>
      <c r="D96" s="50" t="s">
        <v>365</v>
      </c>
      <c r="E96" s="7">
        <v>4</v>
      </c>
      <c r="F96" s="9">
        <v>0</v>
      </c>
      <c r="G96" s="9">
        <v>8</v>
      </c>
      <c r="H96" s="8">
        <v>6</v>
      </c>
      <c r="I96" s="8"/>
      <c r="J96" s="8"/>
      <c r="K96" s="8">
        <v>13</v>
      </c>
      <c r="L96" s="43">
        <f t="shared" si="1"/>
        <v>31</v>
      </c>
      <c r="M96" s="51" t="s">
        <v>19</v>
      </c>
    </row>
    <row r="97" spans="1:13" ht="13.5" thickBot="1">
      <c r="A97" s="50" t="s">
        <v>127</v>
      </c>
      <c r="B97" s="50" t="s">
        <v>220</v>
      </c>
      <c r="C97" s="50" t="s">
        <v>366</v>
      </c>
      <c r="D97" s="50" t="s">
        <v>307</v>
      </c>
      <c r="E97" s="7">
        <v>1</v>
      </c>
      <c r="F97" s="9">
        <v>0</v>
      </c>
      <c r="G97" s="9">
        <v>7</v>
      </c>
      <c r="H97" s="8"/>
      <c r="I97" s="8">
        <v>4</v>
      </c>
      <c r="J97" s="8"/>
      <c r="K97" s="8"/>
      <c r="L97" s="43">
        <f t="shared" si="1"/>
        <v>12</v>
      </c>
      <c r="M97" s="51"/>
    </row>
    <row r="98" spans="1:13" ht="13.5" thickBot="1">
      <c r="A98" s="50" t="s">
        <v>128</v>
      </c>
      <c r="B98" s="50" t="s">
        <v>220</v>
      </c>
      <c r="C98" s="50" t="s">
        <v>367</v>
      </c>
      <c r="D98" s="50" t="s">
        <v>353</v>
      </c>
      <c r="E98" s="7">
        <v>4</v>
      </c>
      <c r="F98" s="9">
        <v>1</v>
      </c>
      <c r="G98" s="9"/>
      <c r="H98" s="8">
        <v>15</v>
      </c>
      <c r="I98" s="8"/>
      <c r="J98" s="8"/>
      <c r="K98" s="8"/>
      <c r="L98" s="43">
        <f t="shared" si="1"/>
        <v>20</v>
      </c>
      <c r="M98" s="51"/>
    </row>
    <row r="99" spans="1:13" ht="13.5" thickBot="1">
      <c r="A99" s="50" t="s">
        <v>129</v>
      </c>
      <c r="B99" s="50" t="s">
        <v>220</v>
      </c>
      <c r="C99" s="50" t="s">
        <v>368</v>
      </c>
      <c r="D99" s="50" t="s">
        <v>369</v>
      </c>
      <c r="E99" s="7">
        <v>10</v>
      </c>
      <c r="F99" s="9">
        <v>1</v>
      </c>
      <c r="G99" s="9">
        <v>8</v>
      </c>
      <c r="H99" s="8">
        <v>13</v>
      </c>
      <c r="I99" s="8"/>
      <c r="J99" s="8"/>
      <c r="K99" s="8"/>
      <c r="L99" s="43">
        <f t="shared" si="1"/>
        <v>31</v>
      </c>
      <c r="M99" s="51"/>
    </row>
    <row r="100" spans="1:13" ht="13.5" thickBot="1">
      <c r="A100" s="50" t="s">
        <v>130</v>
      </c>
      <c r="B100" s="50" t="s">
        <v>220</v>
      </c>
      <c r="C100" s="50" t="s">
        <v>370</v>
      </c>
      <c r="D100" s="50" t="s">
        <v>371</v>
      </c>
      <c r="E100" s="7">
        <v>4</v>
      </c>
      <c r="F100" s="9"/>
      <c r="G100" s="9"/>
      <c r="H100" s="8">
        <v>4</v>
      </c>
      <c r="I100" s="8"/>
      <c r="J100" s="8"/>
      <c r="K100" s="8"/>
      <c r="L100" s="43">
        <f t="shared" si="1"/>
        <v>8</v>
      </c>
      <c r="M100" s="51"/>
    </row>
    <row r="101" spans="1:13" ht="13.5" thickBot="1">
      <c r="A101" s="50" t="s">
        <v>131</v>
      </c>
      <c r="B101" s="50" t="s">
        <v>220</v>
      </c>
      <c r="C101" s="50" t="s">
        <v>372</v>
      </c>
      <c r="D101" s="50" t="s">
        <v>233</v>
      </c>
      <c r="E101" s="7">
        <v>0</v>
      </c>
      <c r="F101" s="9"/>
      <c r="G101" s="9"/>
      <c r="H101" s="8"/>
      <c r="I101" s="8"/>
      <c r="J101" s="8"/>
      <c r="K101" s="8"/>
      <c r="L101" s="43">
        <f t="shared" si="1"/>
        <v>0</v>
      </c>
      <c r="M101" s="51"/>
    </row>
    <row r="102" spans="1:13" ht="13.5" thickBot="1">
      <c r="A102" s="50" t="s">
        <v>132</v>
      </c>
      <c r="B102" s="50" t="s">
        <v>220</v>
      </c>
      <c r="C102" s="50" t="s">
        <v>370</v>
      </c>
      <c r="D102" s="50" t="s">
        <v>373</v>
      </c>
      <c r="E102" s="7">
        <v>0</v>
      </c>
      <c r="F102" s="9"/>
      <c r="G102" s="9"/>
      <c r="H102" s="8"/>
      <c r="I102" s="8"/>
      <c r="J102" s="8"/>
      <c r="K102" s="8"/>
      <c r="L102" s="43">
        <f t="shared" si="1"/>
        <v>0</v>
      </c>
      <c r="M102" s="51"/>
    </row>
    <row r="103" spans="1:13" ht="13.5" thickBot="1">
      <c r="A103" s="50" t="s">
        <v>133</v>
      </c>
      <c r="B103" s="50" t="s">
        <v>220</v>
      </c>
      <c r="C103" s="50" t="s">
        <v>259</v>
      </c>
      <c r="D103" s="50" t="s">
        <v>374</v>
      </c>
      <c r="E103" s="7">
        <v>8</v>
      </c>
      <c r="F103" s="9">
        <v>6</v>
      </c>
      <c r="G103" s="9">
        <v>6</v>
      </c>
      <c r="H103" s="8">
        <v>15</v>
      </c>
      <c r="I103" s="8"/>
      <c r="J103" s="8"/>
      <c r="K103" s="8"/>
      <c r="L103" s="43">
        <f t="shared" si="1"/>
        <v>29</v>
      </c>
      <c r="M103" s="51"/>
    </row>
    <row r="104" spans="1:13" ht="13.5" thickBot="1">
      <c r="A104" s="50" t="s">
        <v>134</v>
      </c>
      <c r="B104" s="50" t="s">
        <v>220</v>
      </c>
      <c r="C104" s="50" t="s">
        <v>255</v>
      </c>
      <c r="D104" s="50" t="s">
        <v>375</v>
      </c>
      <c r="E104" s="7">
        <v>5</v>
      </c>
      <c r="F104" s="9">
        <v>4</v>
      </c>
      <c r="G104" s="9">
        <v>15</v>
      </c>
      <c r="H104" s="8"/>
      <c r="I104" s="8">
        <v>8</v>
      </c>
      <c r="J104" s="8"/>
      <c r="K104" s="8"/>
      <c r="L104" s="43">
        <f t="shared" si="1"/>
        <v>28</v>
      </c>
      <c r="M104" s="51"/>
    </row>
    <row r="105" spans="1:13" ht="13.5" thickBot="1">
      <c r="A105" s="50" t="s">
        <v>135</v>
      </c>
      <c r="B105" s="50" t="s">
        <v>220</v>
      </c>
      <c r="C105" s="50" t="s">
        <v>376</v>
      </c>
      <c r="D105" s="50" t="s">
        <v>377</v>
      </c>
      <c r="E105" s="7">
        <v>0</v>
      </c>
      <c r="F105" s="9"/>
      <c r="G105" s="9"/>
      <c r="H105" s="8"/>
      <c r="I105" s="8"/>
      <c r="J105" s="8"/>
      <c r="K105" s="8"/>
      <c r="L105" s="43">
        <f t="shared" si="1"/>
        <v>0</v>
      </c>
      <c r="M105" s="51"/>
    </row>
    <row r="106" spans="1:13" ht="13.5" thickBot="1">
      <c r="A106" s="50" t="s">
        <v>136</v>
      </c>
      <c r="B106" s="50" t="s">
        <v>220</v>
      </c>
      <c r="C106" s="50" t="s">
        <v>378</v>
      </c>
      <c r="D106" s="50" t="s">
        <v>379</v>
      </c>
      <c r="E106" s="7">
        <v>4</v>
      </c>
      <c r="F106" s="9">
        <v>2</v>
      </c>
      <c r="G106" s="9">
        <v>10</v>
      </c>
      <c r="H106" s="8">
        <v>13</v>
      </c>
      <c r="I106" s="8"/>
      <c r="J106" s="8"/>
      <c r="K106" s="8"/>
      <c r="L106" s="43">
        <f t="shared" si="1"/>
        <v>27</v>
      </c>
      <c r="M106" s="51"/>
    </row>
    <row r="107" spans="1:13" ht="13.5" thickBot="1">
      <c r="A107" s="50" t="s">
        <v>137</v>
      </c>
      <c r="B107" s="50" t="s">
        <v>220</v>
      </c>
      <c r="C107" s="50" t="s">
        <v>380</v>
      </c>
      <c r="D107" s="50" t="s">
        <v>381</v>
      </c>
      <c r="E107" s="7">
        <v>2</v>
      </c>
      <c r="F107" s="9">
        <v>2</v>
      </c>
      <c r="G107" s="9">
        <v>2</v>
      </c>
      <c r="H107" s="8">
        <v>12</v>
      </c>
      <c r="I107" s="8">
        <v>14</v>
      </c>
      <c r="J107" s="8"/>
      <c r="K107" s="8"/>
      <c r="L107" s="43">
        <f t="shared" si="1"/>
        <v>18</v>
      </c>
      <c r="M107" s="51"/>
    </row>
    <row r="108" spans="1:13" ht="13.5" thickBot="1">
      <c r="A108" s="50" t="s">
        <v>138</v>
      </c>
      <c r="B108" s="50" t="s">
        <v>220</v>
      </c>
      <c r="C108" s="50" t="s">
        <v>382</v>
      </c>
      <c r="D108" s="50" t="s">
        <v>383</v>
      </c>
      <c r="E108" s="7">
        <v>1</v>
      </c>
      <c r="F108" s="9">
        <v>4</v>
      </c>
      <c r="G108" s="9"/>
      <c r="H108" s="8">
        <v>10</v>
      </c>
      <c r="I108" s="8"/>
      <c r="J108" s="8"/>
      <c r="K108" s="8"/>
      <c r="L108" s="43">
        <f t="shared" si="1"/>
        <v>15</v>
      </c>
      <c r="M108" s="51"/>
    </row>
    <row r="109" spans="1:13" ht="13.5" thickBot="1">
      <c r="A109" s="50" t="s">
        <v>139</v>
      </c>
      <c r="B109" s="50" t="s">
        <v>220</v>
      </c>
      <c r="C109" s="50" t="s">
        <v>384</v>
      </c>
      <c r="D109" s="50" t="s">
        <v>383</v>
      </c>
      <c r="E109" s="7">
        <v>0</v>
      </c>
      <c r="F109" s="9"/>
      <c r="G109" s="9"/>
      <c r="H109" s="8"/>
      <c r="I109" s="8"/>
      <c r="J109" s="8"/>
      <c r="K109" s="8"/>
      <c r="L109" s="43">
        <f t="shared" si="1"/>
        <v>0</v>
      </c>
      <c r="M109" s="51"/>
    </row>
    <row r="110" spans="1:13" ht="13.5" thickBot="1">
      <c r="A110" s="50" t="s">
        <v>140</v>
      </c>
      <c r="B110" s="50" t="s">
        <v>220</v>
      </c>
      <c r="C110" s="50" t="s">
        <v>230</v>
      </c>
      <c r="D110" s="50" t="s">
        <v>249</v>
      </c>
      <c r="E110" s="7">
        <v>0</v>
      </c>
      <c r="F110" s="9"/>
      <c r="G110" s="9"/>
      <c r="H110" s="8"/>
      <c r="I110" s="8"/>
      <c r="J110" s="8"/>
      <c r="K110" s="8"/>
      <c r="L110" s="43">
        <f t="shared" si="1"/>
        <v>0</v>
      </c>
      <c r="M110" s="51"/>
    </row>
    <row r="111" spans="1:13" ht="13.5" thickBot="1">
      <c r="A111" s="50" t="s">
        <v>141</v>
      </c>
      <c r="B111" s="50" t="s">
        <v>220</v>
      </c>
      <c r="C111" s="50" t="s">
        <v>385</v>
      </c>
      <c r="D111" s="50" t="s">
        <v>386</v>
      </c>
      <c r="E111" s="7">
        <v>3</v>
      </c>
      <c r="F111" s="9">
        <v>2</v>
      </c>
      <c r="G111" s="9">
        <v>3</v>
      </c>
      <c r="H111" s="8"/>
      <c r="I111" s="8">
        <v>10</v>
      </c>
      <c r="J111" s="8"/>
      <c r="K111" s="8">
        <v>35</v>
      </c>
      <c r="L111" s="43">
        <f t="shared" si="1"/>
        <v>51</v>
      </c>
      <c r="M111" s="51"/>
    </row>
    <row r="112" spans="1:13" ht="13.5" thickBot="1">
      <c r="A112" s="50" t="s">
        <v>142</v>
      </c>
      <c r="B112" s="50" t="s">
        <v>220</v>
      </c>
      <c r="C112" s="50" t="s">
        <v>387</v>
      </c>
      <c r="D112" s="50" t="s">
        <v>388</v>
      </c>
      <c r="E112" s="7">
        <v>2</v>
      </c>
      <c r="F112" s="9">
        <v>0</v>
      </c>
      <c r="G112" s="9"/>
      <c r="H112" s="8">
        <v>2</v>
      </c>
      <c r="I112" s="8"/>
      <c r="J112" s="8"/>
      <c r="K112" s="8"/>
      <c r="L112" s="43">
        <f t="shared" si="1"/>
        <v>4</v>
      </c>
      <c r="M112" s="51"/>
    </row>
    <row r="113" spans="1:13" ht="13.5" thickBot="1">
      <c r="A113" s="50" t="s">
        <v>143</v>
      </c>
      <c r="B113" s="50" t="s">
        <v>220</v>
      </c>
      <c r="C113" s="50" t="s">
        <v>276</v>
      </c>
      <c r="D113" s="50" t="s">
        <v>389</v>
      </c>
      <c r="E113" s="7">
        <v>0</v>
      </c>
      <c r="F113" s="9"/>
      <c r="G113" s="9"/>
      <c r="H113" s="8"/>
      <c r="I113" s="8"/>
      <c r="J113" s="8"/>
      <c r="K113" s="8"/>
      <c r="L113" s="43">
        <f t="shared" si="1"/>
        <v>0</v>
      </c>
      <c r="M113" s="51"/>
    </row>
    <row r="114" spans="1:13" ht="13.5" thickBot="1">
      <c r="A114" s="50" t="s">
        <v>144</v>
      </c>
      <c r="B114" s="50" t="s">
        <v>220</v>
      </c>
      <c r="C114" s="50" t="s">
        <v>259</v>
      </c>
      <c r="D114" s="50" t="s">
        <v>390</v>
      </c>
      <c r="E114" s="7">
        <v>10</v>
      </c>
      <c r="F114" s="9">
        <v>0</v>
      </c>
      <c r="G114" s="9">
        <v>18</v>
      </c>
      <c r="H114" s="8">
        <v>20</v>
      </c>
      <c r="I114" s="8"/>
      <c r="J114" s="8"/>
      <c r="K114" s="8">
        <v>35</v>
      </c>
      <c r="L114" s="43">
        <f t="shared" si="1"/>
        <v>83</v>
      </c>
      <c r="M114" s="51" t="s">
        <v>18</v>
      </c>
    </row>
    <row r="115" spans="1:13" ht="13.5" thickBot="1">
      <c r="A115" s="50" t="s">
        <v>145</v>
      </c>
      <c r="B115" s="50" t="s">
        <v>220</v>
      </c>
      <c r="C115" s="50" t="s">
        <v>391</v>
      </c>
      <c r="D115" s="50" t="s">
        <v>392</v>
      </c>
      <c r="E115" s="7">
        <v>3</v>
      </c>
      <c r="F115" s="9">
        <v>2</v>
      </c>
      <c r="G115" s="9">
        <v>14</v>
      </c>
      <c r="H115" s="8">
        <v>11</v>
      </c>
      <c r="I115" s="8"/>
      <c r="J115" s="8"/>
      <c r="K115" s="8"/>
      <c r="L115" s="43">
        <f t="shared" si="1"/>
        <v>28</v>
      </c>
      <c r="M115" s="51"/>
    </row>
    <row r="116" spans="1:13" ht="13.5" thickBot="1">
      <c r="A116" s="50" t="s">
        <v>146</v>
      </c>
      <c r="B116" s="50" t="s">
        <v>220</v>
      </c>
      <c r="C116" s="50" t="s">
        <v>393</v>
      </c>
      <c r="D116" s="50" t="s">
        <v>394</v>
      </c>
      <c r="E116" s="7">
        <v>10</v>
      </c>
      <c r="F116" s="9">
        <v>0</v>
      </c>
      <c r="G116" s="9">
        <v>12</v>
      </c>
      <c r="H116" s="8">
        <v>16</v>
      </c>
      <c r="I116" s="8"/>
      <c r="J116" s="8"/>
      <c r="K116" s="8">
        <v>23</v>
      </c>
      <c r="L116" s="43">
        <f t="shared" si="1"/>
        <v>61</v>
      </c>
      <c r="M116" s="51" t="s">
        <v>16</v>
      </c>
    </row>
    <row r="117" spans="1:13" ht="13.5" thickBot="1">
      <c r="A117" s="50" t="s">
        <v>147</v>
      </c>
      <c r="B117" s="50" t="s">
        <v>220</v>
      </c>
      <c r="C117" s="50" t="s">
        <v>395</v>
      </c>
      <c r="D117" s="50" t="s">
        <v>373</v>
      </c>
      <c r="E117" s="7">
        <v>0</v>
      </c>
      <c r="F117" s="9"/>
      <c r="G117" s="9"/>
      <c r="H117" s="8"/>
      <c r="I117" s="8"/>
      <c r="J117" s="8"/>
      <c r="K117" s="8"/>
      <c r="L117" s="43">
        <f t="shared" si="1"/>
        <v>0</v>
      </c>
      <c r="M117" s="51"/>
    </row>
    <row r="118" spans="1:13" ht="13.5" thickBot="1">
      <c r="A118" s="50" t="s">
        <v>148</v>
      </c>
      <c r="B118" s="50" t="s">
        <v>220</v>
      </c>
      <c r="C118" s="50" t="s">
        <v>276</v>
      </c>
      <c r="D118" s="50" t="s">
        <v>269</v>
      </c>
      <c r="E118" s="7">
        <v>0</v>
      </c>
      <c r="F118" s="9">
        <v>0</v>
      </c>
      <c r="G118" s="9"/>
      <c r="H118" s="8"/>
      <c r="I118" s="8"/>
      <c r="J118" s="8"/>
      <c r="K118" s="8"/>
      <c r="L118" s="43">
        <f t="shared" si="1"/>
        <v>0</v>
      </c>
      <c r="M118" s="51"/>
    </row>
    <row r="119" spans="1:13" ht="13.5" thickBot="1">
      <c r="A119" s="50" t="s">
        <v>149</v>
      </c>
      <c r="B119" s="50" t="s">
        <v>220</v>
      </c>
      <c r="C119" s="50" t="s">
        <v>345</v>
      </c>
      <c r="D119" s="50" t="s">
        <v>396</v>
      </c>
      <c r="E119" s="7">
        <v>3</v>
      </c>
      <c r="F119" s="9"/>
      <c r="G119" s="9"/>
      <c r="H119" s="8"/>
      <c r="I119" s="8">
        <v>12</v>
      </c>
      <c r="J119" s="8"/>
      <c r="K119" s="8"/>
      <c r="L119" s="43">
        <f t="shared" si="1"/>
        <v>15</v>
      </c>
      <c r="M119" s="51"/>
    </row>
    <row r="120" spans="1:13" ht="13.5" thickBot="1">
      <c r="A120" s="50" t="s">
        <v>150</v>
      </c>
      <c r="B120" s="50" t="s">
        <v>220</v>
      </c>
      <c r="C120" s="50" t="s">
        <v>228</v>
      </c>
      <c r="D120" s="50" t="s">
        <v>397</v>
      </c>
      <c r="E120" s="7">
        <v>0</v>
      </c>
      <c r="F120" s="9"/>
      <c r="G120" s="9"/>
      <c r="H120" s="8"/>
      <c r="I120" s="8"/>
      <c r="J120" s="8"/>
      <c r="K120" s="8"/>
      <c r="L120" s="43">
        <f t="shared" si="1"/>
        <v>0</v>
      </c>
      <c r="M120" s="51"/>
    </row>
    <row r="121" spans="1:13" ht="13.5" thickBot="1">
      <c r="A121" s="50" t="s">
        <v>151</v>
      </c>
      <c r="B121" s="50" t="s">
        <v>220</v>
      </c>
      <c r="C121" s="50" t="s">
        <v>294</v>
      </c>
      <c r="D121" s="50" t="s">
        <v>398</v>
      </c>
      <c r="E121" s="7">
        <v>0</v>
      </c>
      <c r="F121" s="9"/>
      <c r="G121" s="9"/>
      <c r="H121" s="8"/>
      <c r="I121" s="8"/>
      <c r="J121" s="8"/>
      <c r="K121" s="8"/>
      <c r="L121" s="43">
        <f t="shared" si="1"/>
        <v>0</v>
      </c>
      <c r="M121" s="51"/>
    </row>
    <row r="122" spans="1:13" ht="13.5" thickBot="1">
      <c r="A122" s="50" t="s">
        <v>152</v>
      </c>
      <c r="B122" s="50" t="s">
        <v>220</v>
      </c>
      <c r="C122" s="50" t="s">
        <v>282</v>
      </c>
      <c r="D122" s="50" t="s">
        <v>399</v>
      </c>
      <c r="E122" s="7">
        <v>0</v>
      </c>
      <c r="F122" s="9"/>
      <c r="G122" s="9"/>
      <c r="H122" s="8"/>
      <c r="I122" s="8"/>
      <c r="J122" s="8"/>
      <c r="K122" s="8"/>
      <c r="L122" s="43">
        <f t="shared" si="1"/>
        <v>0</v>
      </c>
      <c r="M122" s="51"/>
    </row>
    <row r="123" spans="1:13" ht="13.5" thickBot="1">
      <c r="A123" s="50" t="s">
        <v>153</v>
      </c>
      <c r="B123" s="50" t="s">
        <v>220</v>
      </c>
      <c r="C123" s="50" t="s">
        <v>400</v>
      </c>
      <c r="D123" s="50" t="s">
        <v>401</v>
      </c>
      <c r="E123" s="7">
        <v>0</v>
      </c>
      <c r="F123" s="9"/>
      <c r="G123" s="9"/>
      <c r="H123" s="8"/>
      <c r="I123" s="8"/>
      <c r="J123" s="8"/>
      <c r="K123" s="8"/>
      <c r="L123" s="43">
        <f t="shared" si="1"/>
        <v>0</v>
      </c>
      <c r="M123" s="51"/>
    </row>
    <row r="124" spans="1:13" ht="13.5" thickBot="1">
      <c r="A124" s="50" t="s">
        <v>154</v>
      </c>
      <c r="B124" s="50" t="s">
        <v>220</v>
      </c>
      <c r="C124" s="50" t="s">
        <v>288</v>
      </c>
      <c r="D124" s="50" t="s">
        <v>402</v>
      </c>
      <c r="E124" s="7">
        <v>0</v>
      </c>
      <c r="F124" s="9"/>
      <c r="G124" s="9"/>
      <c r="H124" s="8"/>
      <c r="I124" s="8"/>
      <c r="J124" s="8"/>
      <c r="K124" s="8"/>
      <c r="L124" s="43">
        <f t="shared" si="1"/>
        <v>0</v>
      </c>
      <c r="M124" s="51"/>
    </row>
    <row r="125" spans="1:13" ht="13.5" thickBot="1">
      <c r="A125" s="50" t="s">
        <v>155</v>
      </c>
      <c r="B125" s="50" t="s">
        <v>220</v>
      </c>
      <c r="C125" s="50" t="s">
        <v>257</v>
      </c>
      <c r="D125" s="50" t="s">
        <v>403</v>
      </c>
      <c r="E125" s="7">
        <v>0</v>
      </c>
      <c r="F125" s="9"/>
      <c r="G125" s="9"/>
      <c r="H125" s="8"/>
      <c r="I125" s="8"/>
      <c r="J125" s="8"/>
      <c r="K125" s="8"/>
      <c r="L125" s="43">
        <f t="shared" si="1"/>
        <v>0</v>
      </c>
      <c r="M125" s="51"/>
    </row>
    <row r="126" spans="1:13" ht="13.5" thickBot="1">
      <c r="A126" s="50" t="s">
        <v>156</v>
      </c>
      <c r="B126" s="50" t="s">
        <v>220</v>
      </c>
      <c r="C126" s="50" t="s">
        <v>255</v>
      </c>
      <c r="D126" s="50" t="s">
        <v>404</v>
      </c>
      <c r="E126" s="7">
        <v>3</v>
      </c>
      <c r="F126" s="9">
        <v>2</v>
      </c>
      <c r="G126" s="9">
        <v>7</v>
      </c>
      <c r="H126" s="8">
        <v>7</v>
      </c>
      <c r="I126" s="8"/>
      <c r="J126" s="8"/>
      <c r="K126" s="8"/>
      <c r="L126" s="43">
        <f t="shared" si="1"/>
        <v>17</v>
      </c>
      <c r="M126" s="51"/>
    </row>
    <row r="127" spans="1:13" ht="13.5" thickBot="1">
      <c r="A127" s="50" t="s">
        <v>157</v>
      </c>
      <c r="B127" s="50" t="s">
        <v>220</v>
      </c>
      <c r="C127" s="50" t="s">
        <v>302</v>
      </c>
      <c r="D127" s="50" t="s">
        <v>405</v>
      </c>
      <c r="E127" s="7">
        <v>0</v>
      </c>
      <c r="F127" s="9">
        <v>0</v>
      </c>
      <c r="G127" s="9"/>
      <c r="H127" s="8"/>
      <c r="I127" s="8"/>
      <c r="J127" s="8"/>
      <c r="K127" s="8"/>
      <c r="L127" s="43">
        <f t="shared" si="1"/>
        <v>0</v>
      </c>
      <c r="M127" s="51"/>
    </row>
    <row r="128" spans="1:13" ht="13.5" thickBot="1">
      <c r="A128" s="50" t="s">
        <v>158</v>
      </c>
      <c r="B128" s="50" t="s">
        <v>220</v>
      </c>
      <c r="C128" s="50" t="s">
        <v>406</v>
      </c>
      <c r="D128" s="50" t="s">
        <v>407</v>
      </c>
      <c r="E128" s="7">
        <v>10</v>
      </c>
      <c r="F128" s="9">
        <v>0</v>
      </c>
      <c r="G128" s="9">
        <v>10</v>
      </c>
      <c r="H128" s="8">
        <v>13</v>
      </c>
      <c r="I128" s="8"/>
      <c r="J128" s="8"/>
      <c r="K128" s="8">
        <v>35</v>
      </c>
      <c r="L128" s="43">
        <f t="shared" si="1"/>
        <v>68</v>
      </c>
      <c r="M128" s="51" t="s">
        <v>16</v>
      </c>
    </row>
    <row r="129" spans="1:13" ht="13.5" thickBot="1">
      <c r="A129" s="50" t="s">
        <v>159</v>
      </c>
      <c r="B129" s="50" t="s">
        <v>220</v>
      </c>
      <c r="C129" s="50" t="s">
        <v>230</v>
      </c>
      <c r="D129" s="50" t="s">
        <v>408</v>
      </c>
      <c r="E129" s="7">
        <v>2</v>
      </c>
      <c r="F129" s="9"/>
      <c r="G129" s="9"/>
      <c r="H129" s="8"/>
      <c r="I129" s="8"/>
      <c r="J129" s="8"/>
      <c r="K129" s="8"/>
      <c r="L129" s="43">
        <f t="shared" si="1"/>
        <v>2</v>
      </c>
      <c r="M129" s="51"/>
    </row>
    <row r="130" spans="1:13" ht="13.5" thickBot="1">
      <c r="A130" s="50" t="s">
        <v>160</v>
      </c>
      <c r="B130" s="50" t="s">
        <v>220</v>
      </c>
      <c r="C130" s="50" t="s">
        <v>409</v>
      </c>
      <c r="D130" s="50" t="s">
        <v>410</v>
      </c>
      <c r="E130" s="7">
        <v>10</v>
      </c>
      <c r="F130" s="9">
        <v>6</v>
      </c>
      <c r="G130" s="9">
        <v>10</v>
      </c>
      <c r="H130" s="8">
        <v>13</v>
      </c>
      <c r="I130" s="8"/>
      <c r="J130" s="8"/>
      <c r="K130" s="8">
        <v>6</v>
      </c>
      <c r="L130" s="43">
        <f t="shared" si="1"/>
        <v>39</v>
      </c>
      <c r="M130" s="51" t="s">
        <v>19</v>
      </c>
    </row>
    <row r="131" spans="1:13" ht="13.5" thickBot="1">
      <c r="A131" s="50" t="s">
        <v>161</v>
      </c>
      <c r="B131" s="50" t="s">
        <v>220</v>
      </c>
      <c r="C131" s="50" t="s">
        <v>411</v>
      </c>
      <c r="D131" s="50" t="s">
        <v>412</v>
      </c>
      <c r="E131" s="7">
        <v>0</v>
      </c>
      <c r="F131" s="9"/>
      <c r="G131" s="9"/>
      <c r="H131" s="8"/>
      <c r="I131" s="8"/>
      <c r="J131" s="8"/>
      <c r="K131" s="8"/>
      <c r="L131" s="43">
        <f t="shared" si="1"/>
        <v>0</v>
      </c>
      <c r="M131" s="51"/>
    </row>
    <row r="132" spans="1:13" ht="13.5" thickBot="1">
      <c r="A132" s="50" t="s">
        <v>162</v>
      </c>
      <c r="B132" s="50" t="s">
        <v>220</v>
      </c>
      <c r="C132" s="50" t="s">
        <v>413</v>
      </c>
      <c r="D132" s="50" t="s">
        <v>414</v>
      </c>
      <c r="E132" s="7">
        <v>0</v>
      </c>
      <c r="F132" s="9"/>
      <c r="G132" s="9"/>
      <c r="H132" s="8"/>
      <c r="I132" s="8"/>
      <c r="J132" s="8"/>
      <c r="K132" s="8"/>
      <c r="L132" s="43">
        <f t="shared" si="1"/>
        <v>0</v>
      </c>
      <c r="M132" s="51"/>
    </row>
    <row r="133" spans="1:13" ht="13.5" thickBot="1">
      <c r="A133" s="50" t="s">
        <v>163</v>
      </c>
      <c r="B133" s="50" t="s">
        <v>220</v>
      </c>
      <c r="C133" s="50" t="s">
        <v>278</v>
      </c>
      <c r="D133" s="50" t="s">
        <v>340</v>
      </c>
      <c r="E133" s="7">
        <v>0</v>
      </c>
      <c r="F133" s="9"/>
      <c r="G133" s="9"/>
      <c r="H133" s="8"/>
      <c r="I133" s="8"/>
      <c r="J133" s="8"/>
      <c r="K133" s="8"/>
      <c r="L133" s="43">
        <f t="shared" si="1"/>
        <v>0</v>
      </c>
      <c r="M133" s="51"/>
    </row>
    <row r="134" spans="1:13" ht="13.5" thickBot="1">
      <c r="A134" s="50" t="s">
        <v>164</v>
      </c>
      <c r="B134" s="50" t="s">
        <v>220</v>
      </c>
      <c r="C134" s="50" t="s">
        <v>415</v>
      </c>
      <c r="D134" s="50" t="s">
        <v>307</v>
      </c>
      <c r="E134" s="7">
        <v>8</v>
      </c>
      <c r="F134" s="9">
        <v>2</v>
      </c>
      <c r="G134" s="9">
        <v>12</v>
      </c>
      <c r="H134" s="8"/>
      <c r="I134" s="8">
        <v>10</v>
      </c>
      <c r="J134" s="8"/>
      <c r="K134" s="8">
        <v>16</v>
      </c>
      <c r="L134" s="43">
        <f t="shared" si="1"/>
        <v>46</v>
      </c>
      <c r="M134" s="51" t="s">
        <v>19</v>
      </c>
    </row>
    <row r="135" spans="1:13" ht="13.5" thickBot="1">
      <c r="A135" s="50" t="s">
        <v>165</v>
      </c>
      <c r="B135" s="50" t="s">
        <v>220</v>
      </c>
      <c r="C135" s="50" t="s">
        <v>416</v>
      </c>
      <c r="D135" s="50" t="s">
        <v>412</v>
      </c>
      <c r="E135" s="7">
        <v>0</v>
      </c>
      <c r="F135" s="9"/>
      <c r="G135" s="9"/>
      <c r="H135" s="8"/>
      <c r="I135" s="8"/>
      <c r="J135" s="8"/>
      <c r="K135" s="8"/>
      <c r="L135" s="43">
        <f t="shared" si="1"/>
        <v>0</v>
      </c>
      <c r="M135" s="51"/>
    </row>
    <row r="136" spans="1:13" ht="13.5" thickBot="1">
      <c r="A136" s="50" t="s">
        <v>166</v>
      </c>
      <c r="B136" s="50" t="s">
        <v>220</v>
      </c>
      <c r="C136" s="50" t="s">
        <v>380</v>
      </c>
      <c r="D136" s="50" t="s">
        <v>417</v>
      </c>
      <c r="E136" s="7">
        <v>10</v>
      </c>
      <c r="F136" s="9"/>
      <c r="G136" s="9">
        <v>8</v>
      </c>
      <c r="H136" s="8"/>
      <c r="I136" s="8">
        <v>4</v>
      </c>
      <c r="J136" s="8"/>
      <c r="K136" s="8">
        <v>11</v>
      </c>
      <c r="L136" s="43">
        <f t="shared" si="1"/>
        <v>33</v>
      </c>
      <c r="M136" s="51" t="s">
        <v>19</v>
      </c>
    </row>
    <row r="137" spans="1:13" ht="13.5" thickBot="1">
      <c r="A137" s="50" t="s">
        <v>167</v>
      </c>
      <c r="B137" s="50" t="s">
        <v>220</v>
      </c>
      <c r="C137" s="50" t="s">
        <v>418</v>
      </c>
      <c r="D137" s="50" t="s">
        <v>419</v>
      </c>
      <c r="E137" s="7">
        <v>10</v>
      </c>
      <c r="F137" s="9">
        <v>2</v>
      </c>
      <c r="G137" s="9">
        <v>8</v>
      </c>
      <c r="H137" s="8">
        <v>12</v>
      </c>
      <c r="I137" s="8">
        <v>15</v>
      </c>
      <c r="J137" s="8"/>
      <c r="K137" s="8">
        <v>14</v>
      </c>
      <c r="L137" s="43">
        <f t="shared" si="1"/>
        <v>47</v>
      </c>
      <c r="M137" s="51" t="s">
        <v>19</v>
      </c>
    </row>
    <row r="138" spans="1:13" ht="13.5" thickBot="1">
      <c r="A138" s="50" t="s">
        <v>168</v>
      </c>
      <c r="B138" s="50" t="s">
        <v>220</v>
      </c>
      <c r="C138" s="50" t="s">
        <v>420</v>
      </c>
      <c r="D138" s="50" t="s">
        <v>421</v>
      </c>
      <c r="E138" s="7">
        <v>5</v>
      </c>
      <c r="F138" s="9">
        <v>0</v>
      </c>
      <c r="G138" s="9">
        <v>8</v>
      </c>
      <c r="H138" s="8">
        <v>10</v>
      </c>
      <c r="I138" s="8"/>
      <c r="J138" s="8"/>
      <c r="K138" s="8">
        <v>13</v>
      </c>
      <c r="L138" s="43">
        <f aca="true" t="shared" si="2" ref="L138:L201">E138+IF(G138&gt;0,G138,F138)+IF(I138&gt;0,I138,H138)+IF(K138&gt;0,K138,J138)</f>
        <v>36</v>
      </c>
      <c r="M138" s="51" t="s">
        <v>19</v>
      </c>
    </row>
    <row r="139" spans="1:13" ht="13.5" thickBot="1">
      <c r="A139" s="50" t="s">
        <v>169</v>
      </c>
      <c r="B139" s="50" t="s">
        <v>220</v>
      </c>
      <c r="C139" s="50" t="s">
        <v>259</v>
      </c>
      <c r="D139" s="50" t="s">
        <v>422</v>
      </c>
      <c r="E139" s="7">
        <v>10</v>
      </c>
      <c r="F139" s="9">
        <v>0</v>
      </c>
      <c r="G139" s="9">
        <v>18</v>
      </c>
      <c r="H139" s="8">
        <v>14</v>
      </c>
      <c r="I139" s="8"/>
      <c r="J139" s="8"/>
      <c r="K139" s="8">
        <v>29</v>
      </c>
      <c r="L139" s="43">
        <f t="shared" si="2"/>
        <v>71</v>
      </c>
      <c r="M139" s="51" t="s">
        <v>20</v>
      </c>
    </row>
    <row r="140" spans="1:13" ht="13.5" thickBot="1">
      <c r="A140" s="50" t="s">
        <v>170</v>
      </c>
      <c r="B140" s="50" t="s">
        <v>220</v>
      </c>
      <c r="C140" s="50" t="s">
        <v>423</v>
      </c>
      <c r="D140" s="50" t="s">
        <v>424</v>
      </c>
      <c r="E140" s="7">
        <v>0</v>
      </c>
      <c r="F140" s="9"/>
      <c r="G140" s="9"/>
      <c r="H140" s="8"/>
      <c r="I140" s="8"/>
      <c r="J140" s="8"/>
      <c r="K140" s="8"/>
      <c r="L140" s="43">
        <f t="shared" si="2"/>
        <v>0</v>
      </c>
      <c r="M140" s="51"/>
    </row>
    <row r="141" spans="1:13" ht="13.5" thickBot="1">
      <c r="A141" s="50" t="s">
        <v>171</v>
      </c>
      <c r="B141" s="50" t="s">
        <v>220</v>
      </c>
      <c r="C141" s="50" t="s">
        <v>423</v>
      </c>
      <c r="D141" s="50" t="s">
        <v>425</v>
      </c>
      <c r="E141" s="7">
        <v>5</v>
      </c>
      <c r="F141" s="9">
        <v>4</v>
      </c>
      <c r="G141" s="9">
        <v>4</v>
      </c>
      <c r="H141" s="8">
        <v>12</v>
      </c>
      <c r="I141" s="8">
        <v>0</v>
      </c>
      <c r="J141" s="8"/>
      <c r="K141" s="8">
        <v>40</v>
      </c>
      <c r="L141" s="43">
        <f t="shared" si="2"/>
        <v>61</v>
      </c>
      <c r="M141" s="51" t="s">
        <v>16</v>
      </c>
    </row>
    <row r="142" spans="1:13" ht="13.5" thickBot="1">
      <c r="A142" s="50" t="s">
        <v>172</v>
      </c>
      <c r="B142" s="50" t="s">
        <v>220</v>
      </c>
      <c r="C142" s="50" t="s">
        <v>426</v>
      </c>
      <c r="D142" s="50" t="s">
        <v>427</v>
      </c>
      <c r="E142" s="7">
        <v>0</v>
      </c>
      <c r="F142" s="9"/>
      <c r="G142" s="9"/>
      <c r="H142" s="8"/>
      <c r="I142" s="8"/>
      <c r="J142" s="8"/>
      <c r="K142" s="8"/>
      <c r="L142" s="43">
        <f t="shared" si="2"/>
        <v>0</v>
      </c>
      <c r="M142" s="51"/>
    </row>
    <row r="143" spans="1:13" ht="13.5" thickBot="1">
      <c r="A143" s="50" t="s">
        <v>173</v>
      </c>
      <c r="B143" s="50" t="s">
        <v>220</v>
      </c>
      <c r="C143" s="50" t="s">
        <v>274</v>
      </c>
      <c r="D143" s="50" t="s">
        <v>428</v>
      </c>
      <c r="E143" s="7">
        <v>10</v>
      </c>
      <c r="F143" s="9">
        <v>0</v>
      </c>
      <c r="G143" s="9">
        <v>12</v>
      </c>
      <c r="H143" s="8">
        <v>12</v>
      </c>
      <c r="I143" s="8">
        <v>0</v>
      </c>
      <c r="J143" s="8"/>
      <c r="K143" s="8">
        <v>27</v>
      </c>
      <c r="L143" s="43">
        <f t="shared" si="2"/>
        <v>61</v>
      </c>
      <c r="M143" s="51" t="s">
        <v>16</v>
      </c>
    </row>
    <row r="144" spans="1:13" ht="13.5" thickBot="1">
      <c r="A144" s="50" t="s">
        <v>174</v>
      </c>
      <c r="B144" s="50" t="s">
        <v>220</v>
      </c>
      <c r="C144" s="50" t="s">
        <v>429</v>
      </c>
      <c r="D144" s="50" t="s">
        <v>430</v>
      </c>
      <c r="E144" s="7">
        <v>10</v>
      </c>
      <c r="F144" s="9">
        <v>4</v>
      </c>
      <c r="G144" s="9">
        <v>11</v>
      </c>
      <c r="H144" s="8">
        <v>17</v>
      </c>
      <c r="I144" s="8"/>
      <c r="J144" s="8"/>
      <c r="K144" s="8">
        <v>19</v>
      </c>
      <c r="L144" s="43">
        <f t="shared" si="2"/>
        <v>57</v>
      </c>
      <c r="M144" s="51" t="s">
        <v>17</v>
      </c>
    </row>
    <row r="145" spans="1:13" ht="13.5" thickBot="1">
      <c r="A145" s="50" t="s">
        <v>175</v>
      </c>
      <c r="B145" s="50" t="s">
        <v>220</v>
      </c>
      <c r="C145" s="50" t="s">
        <v>329</v>
      </c>
      <c r="D145" s="50" t="s">
        <v>431</v>
      </c>
      <c r="E145" s="7">
        <v>10</v>
      </c>
      <c r="F145" s="9"/>
      <c r="G145" s="9">
        <v>12</v>
      </c>
      <c r="H145" s="8">
        <v>20</v>
      </c>
      <c r="I145" s="8"/>
      <c r="J145" s="8"/>
      <c r="K145" s="8">
        <v>30</v>
      </c>
      <c r="L145" s="43">
        <f t="shared" si="2"/>
        <v>72</v>
      </c>
      <c r="M145" s="51" t="s">
        <v>20</v>
      </c>
    </row>
    <row r="146" spans="1:13" ht="13.5" thickBot="1">
      <c r="A146" s="50" t="s">
        <v>176</v>
      </c>
      <c r="B146" s="50" t="s">
        <v>220</v>
      </c>
      <c r="C146" s="50" t="s">
        <v>432</v>
      </c>
      <c r="D146" s="50" t="s">
        <v>404</v>
      </c>
      <c r="E146" s="7">
        <v>5</v>
      </c>
      <c r="F146" s="9"/>
      <c r="G146" s="9"/>
      <c r="H146" s="8"/>
      <c r="I146" s="8"/>
      <c r="J146" s="8"/>
      <c r="K146" s="8"/>
      <c r="L146" s="43">
        <f t="shared" si="2"/>
        <v>5</v>
      </c>
      <c r="M146" s="51"/>
    </row>
    <row r="147" spans="1:13" ht="13.5" thickBot="1">
      <c r="A147" s="50" t="s">
        <v>177</v>
      </c>
      <c r="B147" s="50" t="s">
        <v>220</v>
      </c>
      <c r="C147" s="50" t="s">
        <v>433</v>
      </c>
      <c r="D147" s="50" t="s">
        <v>434</v>
      </c>
      <c r="E147" s="7">
        <v>2</v>
      </c>
      <c r="F147" s="9">
        <v>3</v>
      </c>
      <c r="G147" s="9">
        <v>8</v>
      </c>
      <c r="H147" s="8">
        <v>12</v>
      </c>
      <c r="I147" s="8"/>
      <c r="J147" s="8"/>
      <c r="K147" s="8"/>
      <c r="L147" s="43">
        <f t="shared" si="2"/>
        <v>22</v>
      </c>
      <c r="M147" s="51"/>
    </row>
    <row r="148" spans="1:13" ht="13.5" thickBot="1">
      <c r="A148" s="50" t="s">
        <v>178</v>
      </c>
      <c r="B148" s="50" t="s">
        <v>220</v>
      </c>
      <c r="C148" s="50" t="s">
        <v>435</v>
      </c>
      <c r="D148" s="50" t="s">
        <v>436</v>
      </c>
      <c r="E148" s="7">
        <v>0</v>
      </c>
      <c r="F148" s="9">
        <v>11</v>
      </c>
      <c r="G148" s="9"/>
      <c r="H148" s="8"/>
      <c r="I148" s="8"/>
      <c r="J148" s="8"/>
      <c r="K148" s="8"/>
      <c r="L148" s="43">
        <f t="shared" si="2"/>
        <v>11</v>
      </c>
      <c r="M148" s="51"/>
    </row>
    <row r="149" spans="1:13" ht="13.5" thickBot="1">
      <c r="A149" s="50" t="s">
        <v>179</v>
      </c>
      <c r="B149" s="50" t="s">
        <v>220</v>
      </c>
      <c r="C149" s="50" t="s">
        <v>415</v>
      </c>
      <c r="D149" s="50" t="s">
        <v>437</v>
      </c>
      <c r="E149" s="7">
        <v>0</v>
      </c>
      <c r="F149" s="9"/>
      <c r="G149" s="9"/>
      <c r="H149" s="8"/>
      <c r="I149" s="8"/>
      <c r="J149" s="8"/>
      <c r="K149" s="8"/>
      <c r="L149" s="43">
        <f t="shared" si="2"/>
        <v>0</v>
      </c>
      <c r="M149" s="51"/>
    </row>
    <row r="150" spans="1:13" ht="13.5" thickBot="1">
      <c r="A150" s="50" t="s">
        <v>180</v>
      </c>
      <c r="B150" s="50" t="s">
        <v>220</v>
      </c>
      <c r="C150" s="50" t="s">
        <v>327</v>
      </c>
      <c r="D150" s="50" t="s">
        <v>438</v>
      </c>
      <c r="E150" s="7">
        <v>7</v>
      </c>
      <c r="F150" s="9">
        <v>6</v>
      </c>
      <c r="G150" s="9">
        <v>15</v>
      </c>
      <c r="H150" s="8">
        <v>13</v>
      </c>
      <c r="I150" s="8"/>
      <c r="J150" s="8"/>
      <c r="K150" s="8">
        <v>22</v>
      </c>
      <c r="L150" s="43">
        <f t="shared" si="2"/>
        <v>57</v>
      </c>
      <c r="M150" s="51" t="s">
        <v>17</v>
      </c>
    </row>
    <row r="151" spans="1:13" ht="13.5" thickBot="1">
      <c r="A151" s="50" t="s">
        <v>181</v>
      </c>
      <c r="B151" s="50" t="s">
        <v>220</v>
      </c>
      <c r="C151" s="50" t="s">
        <v>259</v>
      </c>
      <c r="D151" s="50" t="s">
        <v>439</v>
      </c>
      <c r="E151" s="7">
        <v>5</v>
      </c>
      <c r="F151" s="9">
        <v>0</v>
      </c>
      <c r="G151" s="9">
        <v>3</v>
      </c>
      <c r="H151" s="8">
        <v>7</v>
      </c>
      <c r="I151" s="8">
        <v>8</v>
      </c>
      <c r="J151" s="8"/>
      <c r="K151" s="8">
        <v>37</v>
      </c>
      <c r="L151" s="43">
        <f t="shared" si="2"/>
        <v>53</v>
      </c>
      <c r="M151" s="51" t="s">
        <v>17</v>
      </c>
    </row>
    <row r="152" spans="1:13" ht="13.5" thickBot="1">
      <c r="A152" s="50" t="s">
        <v>182</v>
      </c>
      <c r="B152" s="50" t="s">
        <v>220</v>
      </c>
      <c r="C152" s="50" t="s">
        <v>440</v>
      </c>
      <c r="D152" s="50" t="s">
        <v>336</v>
      </c>
      <c r="E152" s="7">
        <v>0</v>
      </c>
      <c r="F152" s="9"/>
      <c r="G152" s="9"/>
      <c r="H152" s="8"/>
      <c r="I152" s="8"/>
      <c r="J152" s="8"/>
      <c r="K152" s="8"/>
      <c r="L152" s="43">
        <f t="shared" si="2"/>
        <v>0</v>
      </c>
      <c r="M152" s="51"/>
    </row>
    <row r="153" spans="1:13" ht="13.5" thickBot="1">
      <c r="A153" s="50" t="s">
        <v>183</v>
      </c>
      <c r="B153" s="50" t="s">
        <v>220</v>
      </c>
      <c r="C153" s="50" t="s">
        <v>296</v>
      </c>
      <c r="D153" s="50" t="s">
        <v>316</v>
      </c>
      <c r="E153" s="7">
        <v>0</v>
      </c>
      <c r="F153" s="9">
        <v>5</v>
      </c>
      <c r="G153" s="9">
        <v>12</v>
      </c>
      <c r="H153" s="8"/>
      <c r="I153" s="8">
        <v>16</v>
      </c>
      <c r="J153" s="8"/>
      <c r="K153" s="8"/>
      <c r="L153" s="43">
        <f t="shared" si="2"/>
        <v>28</v>
      </c>
      <c r="M153" s="51"/>
    </row>
    <row r="154" spans="1:13" ht="13.5" thickBot="1">
      <c r="A154" s="50" t="s">
        <v>184</v>
      </c>
      <c r="B154" s="50" t="s">
        <v>220</v>
      </c>
      <c r="C154" s="50" t="s">
        <v>441</v>
      </c>
      <c r="D154" s="50" t="s">
        <v>442</v>
      </c>
      <c r="E154" s="7">
        <v>5</v>
      </c>
      <c r="F154" s="9">
        <v>12</v>
      </c>
      <c r="G154" s="9"/>
      <c r="H154" s="8">
        <v>20</v>
      </c>
      <c r="I154" s="8"/>
      <c r="J154" s="8">
        <v>0</v>
      </c>
      <c r="K154" s="8"/>
      <c r="L154" s="43">
        <f t="shared" si="2"/>
        <v>37</v>
      </c>
      <c r="M154" s="51" t="s">
        <v>19</v>
      </c>
    </row>
    <row r="155" spans="1:13" ht="13.5" thickBot="1">
      <c r="A155" s="50" t="s">
        <v>185</v>
      </c>
      <c r="B155" s="50" t="s">
        <v>220</v>
      </c>
      <c r="C155" s="50" t="s">
        <v>443</v>
      </c>
      <c r="D155" s="50" t="s">
        <v>444</v>
      </c>
      <c r="E155" s="7">
        <v>1</v>
      </c>
      <c r="F155" s="9"/>
      <c r="G155" s="9"/>
      <c r="H155" s="8"/>
      <c r="I155" s="8"/>
      <c r="J155" s="8"/>
      <c r="K155" s="8"/>
      <c r="L155" s="43">
        <f t="shared" si="2"/>
        <v>1</v>
      </c>
      <c r="M155" s="51"/>
    </row>
    <row r="156" spans="1:13" ht="13.5" thickBot="1">
      <c r="A156" s="50" t="s">
        <v>186</v>
      </c>
      <c r="B156" s="50" t="s">
        <v>220</v>
      </c>
      <c r="C156" s="50" t="s">
        <v>282</v>
      </c>
      <c r="D156" s="50" t="s">
        <v>445</v>
      </c>
      <c r="E156" s="7">
        <v>0</v>
      </c>
      <c r="F156" s="9"/>
      <c r="G156" s="9"/>
      <c r="H156" s="8"/>
      <c r="I156" s="8"/>
      <c r="J156" s="8"/>
      <c r="K156" s="8"/>
      <c r="L156" s="43">
        <f t="shared" si="2"/>
        <v>0</v>
      </c>
      <c r="M156" s="51"/>
    </row>
    <row r="157" spans="1:13" ht="13.5" thickBot="1">
      <c r="A157" s="50" t="s">
        <v>187</v>
      </c>
      <c r="B157" s="50" t="s">
        <v>220</v>
      </c>
      <c r="C157" s="50" t="s">
        <v>446</v>
      </c>
      <c r="D157" s="50" t="s">
        <v>447</v>
      </c>
      <c r="E157" s="7">
        <v>0</v>
      </c>
      <c r="F157" s="9"/>
      <c r="G157" s="9"/>
      <c r="H157" s="8"/>
      <c r="I157" s="8"/>
      <c r="J157" s="8"/>
      <c r="K157" s="8"/>
      <c r="L157" s="43">
        <f t="shared" si="2"/>
        <v>0</v>
      </c>
      <c r="M157" s="51"/>
    </row>
    <row r="158" spans="1:13" ht="13.5" thickBot="1">
      <c r="A158" s="50" t="s">
        <v>188</v>
      </c>
      <c r="B158" s="50" t="s">
        <v>220</v>
      </c>
      <c r="C158" s="50" t="s">
        <v>257</v>
      </c>
      <c r="D158" s="50" t="s">
        <v>448</v>
      </c>
      <c r="E158" s="7">
        <v>0</v>
      </c>
      <c r="F158" s="9"/>
      <c r="G158" s="9"/>
      <c r="H158" s="8"/>
      <c r="I158" s="8"/>
      <c r="J158" s="8"/>
      <c r="K158" s="8"/>
      <c r="L158" s="43">
        <f t="shared" si="2"/>
        <v>0</v>
      </c>
      <c r="M158" s="51"/>
    </row>
    <row r="159" spans="1:13" ht="13.5" thickBot="1">
      <c r="A159" s="50" t="s">
        <v>189</v>
      </c>
      <c r="B159" s="50" t="s">
        <v>220</v>
      </c>
      <c r="C159" s="50" t="s">
        <v>449</v>
      </c>
      <c r="D159" s="50" t="s">
        <v>450</v>
      </c>
      <c r="E159" s="7">
        <v>1</v>
      </c>
      <c r="F159" s="9"/>
      <c r="G159" s="9">
        <v>6</v>
      </c>
      <c r="H159" s="8">
        <v>0</v>
      </c>
      <c r="I159" s="8">
        <v>10</v>
      </c>
      <c r="J159" s="8"/>
      <c r="K159" s="8"/>
      <c r="L159" s="43">
        <f t="shared" si="2"/>
        <v>17</v>
      </c>
      <c r="M159" s="51"/>
    </row>
    <row r="160" spans="1:13" ht="13.5" thickBot="1">
      <c r="A160" s="50" t="s">
        <v>190</v>
      </c>
      <c r="B160" s="50" t="s">
        <v>220</v>
      </c>
      <c r="C160" s="50" t="s">
        <v>288</v>
      </c>
      <c r="D160" s="50" t="s">
        <v>451</v>
      </c>
      <c r="E160" s="7">
        <v>9</v>
      </c>
      <c r="F160" s="9">
        <v>3</v>
      </c>
      <c r="G160" s="9">
        <v>11</v>
      </c>
      <c r="H160" s="8">
        <v>12</v>
      </c>
      <c r="I160" s="8"/>
      <c r="J160" s="8"/>
      <c r="K160" s="8">
        <v>11</v>
      </c>
      <c r="L160" s="43">
        <f t="shared" si="2"/>
        <v>43</v>
      </c>
      <c r="M160" s="51" t="s">
        <v>19</v>
      </c>
    </row>
    <row r="161" spans="1:13" ht="13.5" thickBot="1">
      <c r="A161" s="50" t="s">
        <v>191</v>
      </c>
      <c r="B161" s="50" t="s">
        <v>220</v>
      </c>
      <c r="C161" s="50" t="s">
        <v>452</v>
      </c>
      <c r="D161" s="50" t="s">
        <v>453</v>
      </c>
      <c r="E161" s="7">
        <v>9</v>
      </c>
      <c r="F161" s="9">
        <v>8</v>
      </c>
      <c r="G161" s="9">
        <v>8</v>
      </c>
      <c r="H161" s="8">
        <v>15</v>
      </c>
      <c r="I161" s="8"/>
      <c r="J161" s="8">
        <v>20</v>
      </c>
      <c r="K161" s="8"/>
      <c r="L161" s="43">
        <f t="shared" si="2"/>
        <v>52</v>
      </c>
      <c r="M161" s="51" t="s">
        <v>17</v>
      </c>
    </row>
    <row r="162" spans="1:13" ht="13.5" thickBot="1">
      <c r="A162" s="50" t="s">
        <v>192</v>
      </c>
      <c r="B162" s="50" t="s">
        <v>220</v>
      </c>
      <c r="C162" s="50" t="s">
        <v>327</v>
      </c>
      <c r="D162" s="50" t="s">
        <v>454</v>
      </c>
      <c r="E162" s="7">
        <v>1</v>
      </c>
      <c r="F162" s="9"/>
      <c r="G162" s="9"/>
      <c r="H162" s="8"/>
      <c r="I162" s="8"/>
      <c r="J162" s="8"/>
      <c r="K162" s="8"/>
      <c r="L162" s="43">
        <f t="shared" si="2"/>
        <v>1</v>
      </c>
      <c r="M162" s="51"/>
    </row>
    <row r="163" spans="1:13" ht="13.5" thickBot="1">
      <c r="A163" s="50" t="s">
        <v>193</v>
      </c>
      <c r="B163" s="50" t="s">
        <v>220</v>
      </c>
      <c r="C163" s="50" t="s">
        <v>349</v>
      </c>
      <c r="D163" s="50" t="s">
        <v>455</v>
      </c>
      <c r="E163" s="7">
        <v>0</v>
      </c>
      <c r="F163" s="9"/>
      <c r="G163" s="9"/>
      <c r="H163" s="8"/>
      <c r="I163" s="8"/>
      <c r="J163" s="8"/>
      <c r="K163" s="8"/>
      <c r="L163" s="43">
        <f t="shared" si="2"/>
        <v>0</v>
      </c>
      <c r="M163" s="51"/>
    </row>
    <row r="164" spans="1:13" ht="13.5" thickBot="1">
      <c r="A164" s="50" t="s">
        <v>194</v>
      </c>
      <c r="B164" s="50" t="s">
        <v>220</v>
      </c>
      <c r="C164" s="50" t="s">
        <v>456</v>
      </c>
      <c r="D164" s="50" t="s">
        <v>286</v>
      </c>
      <c r="E164" s="7">
        <v>0</v>
      </c>
      <c r="F164" s="9"/>
      <c r="G164" s="9"/>
      <c r="H164" s="8"/>
      <c r="I164" s="8"/>
      <c r="J164" s="8"/>
      <c r="K164" s="8"/>
      <c r="L164" s="43">
        <f t="shared" si="2"/>
        <v>0</v>
      </c>
      <c r="M164" s="51"/>
    </row>
    <row r="165" spans="1:13" ht="13.5" thickBot="1">
      <c r="A165" s="50" t="s">
        <v>195</v>
      </c>
      <c r="B165" s="50" t="s">
        <v>220</v>
      </c>
      <c r="C165" s="50" t="s">
        <v>429</v>
      </c>
      <c r="D165" s="50" t="s">
        <v>457</v>
      </c>
      <c r="E165" s="7">
        <v>0</v>
      </c>
      <c r="F165" s="9"/>
      <c r="G165" s="9"/>
      <c r="H165" s="8"/>
      <c r="I165" s="8"/>
      <c r="J165" s="8"/>
      <c r="K165" s="8"/>
      <c r="L165" s="43">
        <f t="shared" si="2"/>
        <v>0</v>
      </c>
      <c r="M165" s="51"/>
    </row>
    <row r="166" spans="1:13" ht="13.5" thickBot="1">
      <c r="A166" s="50" t="s">
        <v>196</v>
      </c>
      <c r="B166" s="50" t="s">
        <v>220</v>
      </c>
      <c r="C166" s="50" t="s">
        <v>319</v>
      </c>
      <c r="D166" s="50" t="s">
        <v>458</v>
      </c>
      <c r="E166" s="7">
        <v>7</v>
      </c>
      <c r="F166" s="9">
        <v>0</v>
      </c>
      <c r="G166" s="9">
        <v>9</v>
      </c>
      <c r="H166" s="8">
        <v>19</v>
      </c>
      <c r="I166" s="8"/>
      <c r="J166" s="8">
        <v>0</v>
      </c>
      <c r="K166" s="8">
        <v>25</v>
      </c>
      <c r="L166" s="43">
        <f t="shared" si="2"/>
        <v>60</v>
      </c>
      <c r="M166" s="51" t="s">
        <v>16</v>
      </c>
    </row>
    <row r="167" spans="1:13" ht="13.5" thickBot="1">
      <c r="A167" s="50" t="s">
        <v>197</v>
      </c>
      <c r="B167" s="50" t="s">
        <v>220</v>
      </c>
      <c r="C167" s="50" t="s">
        <v>276</v>
      </c>
      <c r="D167" s="50" t="s">
        <v>459</v>
      </c>
      <c r="E167" s="7">
        <v>0</v>
      </c>
      <c r="F167" s="9"/>
      <c r="G167" s="9"/>
      <c r="H167" s="8"/>
      <c r="I167" s="8"/>
      <c r="J167" s="8"/>
      <c r="K167" s="8"/>
      <c r="L167" s="43">
        <f t="shared" si="2"/>
        <v>0</v>
      </c>
      <c r="M167" s="51"/>
    </row>
    <row r="168" spans="1:13" ht="13.5" thickBot="1">
      <c r="A168" s="50" t="s">
        <v>198</v>
      </c>
      <c r="B168" s="50" t="s">
        <v>220</v>
      </c>
      <c r="C168" s="50" t="s">
        <v>257</v>
      </c>
      <c r="D168" s="50" t="s">
        <v>460</v>
      </c>
      <c r="E168" s="7">
        <v>5</v>
      </c>
      <c r="F168" s="9">
        <v>7</v>
      </c>
      <c r="G168" s="9"/>
      <c r="H168" s="8">
        <v>12</v>
      </c>
      <c r="I168" s="8"/>
      <c r="J168" s="8"/>
      <c r="K168" s="8">
        <v>19</v>
      </c>
      <c r="L168" s="43">
        <f t="shared" si="2"/>
        <v>43</v>
      </c>
      <c r="M168" s="51" t="s">
        <v>19</v>
      </c>
    </row>
    <row r="169" spans="1:13" ht="13.5" thickBot="1">
      <c r="A169" s="50" t="s">
        <v>199</v>
      </c>
      <c r="B169" s="50" t="s">
        <v>220</v>
      </c>
      <c r="C169" s="50" t="s">
        <v>230</v>
      </c>
      <c r="D169" s="50" t="s">
        <v>461</v>
      </c>
      <c r="E169" s="7">
        <v>0</v>
      </c>
      <c r="F169" s="9">
        <v>0</v>
      </c>
      <c r="G169" s="9"/>
      <c r="H169" s="8"/>
      <c r="I169" s="8"/>
      <c r="J169" s="8"/>
      <c r="K169" s="8"/>
      <c r="L169" s="43">
        <f t="shared" si="2"/>
        <v>0</v>
      </c>
      <c r="M169" s="51"/>
    </row>
    <row r="170" spans="1:13" ht="13.5" thickBot="1">
      <c r="A170" s="50" t="s">
        <v>200</v>
      </c>
      <c r="B170" s="50" t="s">
        <v>220</v>
      </c>
      <c r="C170" s="50" t="s">
        <v>288</v>
      </c>
      <c r="D170" s="50" t="s">
        <v>462</v>
      </c>
      <c r="E170" s="7">
        <v>1</v>
      </c>
      <c r="F170" s="9">
        <v>0</v>
      </c>
      <c r="G170" s="9">
        <v>2</v>
      </c>
      <c r="H170" s="8">
        <v>0</v>
      </c>
      <c r="I170" s="8"/>
      <c r="J170" s="8"/>
      <c r="K170" s="8"/>
      <c r="L170" s="43">
        <f t="shared" si="2"/>
        <v>3</v>
      </c>
      <c r="M170" s="51"/>
    </row>
    <row r="171" spans="1:13" ht="13.5" thickBot="1">
      <c r="A171" s="50" t="s">
        <v>201</v>
      </c>
      <c r="B171" s="50" t="s">
        <v>220</v>
      </c>
      <c r="C171" s="50" t="s">
        <v>463</v>
      </c>
      <c r="D171" s="50" t="s">
        <v>379</v>
      </c>
      <c r="E171" s="7">
        <v>10</v>
      </c>
      <c r="F171" s="9">
        <v>2</v>
      </c>
      <c r="G171" s="9">
        <v>18</v>
      </c>
      <c r="H171" s="8">
        <v>12</v>
      </c>
      <c r="I171" s="8">
        <v>16</v>
      </c>
      <c r="J171" s="8"/>
      <c r="K171" s="8">
        <v>16</v>
      </c>
      <c r="L171" s="43">
        <f t="shared" si="2"/>
        <v>60</v>
      </c>
      <c r="M171" s="51" t="s">
        <v>16</v>
      </c>
    </row>
    <row r="172" spans="1:13" ht="13.5" thickBot="1">
      <c r="A172" s="50" t="s">
        <v>202</v>
      </c>
      <c r="B172" s="50" t="s">
        <v>220</v>
      </c>
      <c r="C172" s="50" t="s">
        <v>276</v>
      </c>
      <c r="D172" s="50" t="s">
        <v>464</v>
      </c>
      <c r="E172" s="7">
        <v>1</v>
      </c>
      <c r="F172" s="9">
        <v>0</v>
      </c>
      <c r="G172" s="9">
        <v>5</v>
      </c>
      <c r="H172" s="8"/>
      <c r="I172" s="8">
        <v>4</v>
      </c>
      <c r="J172" s="8"/>
      <c r="K172" s="8"/>
      <c r="L172" s="43">
        <f t="shared" si="2"/>
        <v>10</v>
      </c>
      <c r="M172" s="51"/>
    </row>
    <row r="173" spans="1:13" ht="13.5" thickBot="1">
      <c r="A173" s="50" t="s">
        <v>203</v>
      </c>
      <c r="B173" s="50" t="s">
        <v>220</v>
      </c>
      <c r="C173" s="50" t="s">
        <v>465</v>
      </c>
      <c r="D173" s="50" t="s">
        <v>466</v>
      </c>
      <c r="E173" s="7">
        <v>0</v>
      </c>
      <c r="F173" s="9"/>
      <c r="G173" s="9"/>
      <c r="H173" s="8"/>
      <c r="I173" s="8"/>
      <c r="J173" s="8"/>
      <c r="K173" s="8"/>
      <c r="L173" s="43">
        <f t="shared" si="2"/>
        <v>0</v>
      </c>
      <c r="M173" s="51"/>
    </row>
    <row r="174" spans="1:13" ht="13.5" thickBot="1">
      <c r="A174" s="80" t="s">
        <v>204</v>
      </c>
      <c r="B174" s="80" t="s">
        <v>220</v>
      </c>
      <c r="C174" s="80" t="s">
        <v>319</v>
      </c>
      <c r="D174" s="50" t="s">
        <v>249</v>
      </c>
      <c r="E174" s="7">
        <v>6</v>
      </c>
      <c r="F174" s="9">
        <v>7</v>
      </c>
      <c r="G174" s="9">
        <v>8</v>
      </c>
      <c r="H174" s="8"/>
      <c r="I174" s="8">
        <v>12</v>
      </c>
      <c r="J174" s="8"/>
      <c r="K174" s="8">
        <v>25</v>
      </c>
      <c r="L174" s="43">
        <f t="shared" si="2"/>
        <v>51</v>
      </c>
      <c r="M174" s="51" t="s">
        <v>17</v>
      </c>
    </row>
    <row r="175" spans="1:13" ht="13.5" thickBot="1">
      <c r="A175" s="50" t="s">
        <v>205</v>
      </c>
      <c r="B175" s="50" t="s">
        <v>220</v>
      </c>
      <c r="C175" s="50" t="s">
        <v>239</v>
      </c>
      <c r="D175" s="50" t="s">
        <v>467</v>
      </c>
      <c r="E175" s="7">
        <v>0</v>
      </c>
      <c r="F175" s="9"/>
      <c r="G175" s="9"/>
      <c r="H175" s="8"/>
      <c r="I175" s="8"/>
      <c r="J175" s="8"/>
      <c r="K175" s="8"/>
      <c r="L175" s="43">
        <f t="shared" si="2"/>
        <v>0</v>
      </c>
      <c r="M175" s="51"/>
    </row>
    <row r="176" spans="1:13" ht="13.5" thickBot="1">
      <c r="A176" s="50" t="s">
        <v>206</v>
      </c>
      <c r="B176" s="50" t="s">
        <v>220</v>
      </c>
      <c r="C176" s="50" t="s">
        <v>278</v>
      </c>
      <c r="D176" s="50" t="s">
        <v>448</v>
      </c>
      <c r="E176" s="7">
        <v>0</v>
      </c>
      <c r="F176" s="9"/>
      <c r="G176" s="9"/>
      <c r="H176" s="8"/>
      <c r="I176" s="8"/>
      <c r="J176" s="8"/>
      <c r="K176" s="8"/>
      <c r="L176" s="43">
        <f t="shared" si="2"/>
        <v>0</v>
      </c>
      <c r="M176" s="51"/>
    </row>
    <row r="177" spans="1:13" ht="13.5" thickBot="1">
      <c r="A177" s="50" t="s">
        <v>207</v>
      </c>
      <c r="B177" s="50" t="s">
        <v>220</v>
      </c>
      <c r="C177" s="50" t="s">
        <v>319</v>
      </c>
      <c r="D177" s="50" t="s">
        <v>468</v>
      </c>
      <c r="E177" s="7">
        <v>0</v>
      </c>
      <c r="F177" s="9"/>
      <c r="G177" s="9">
        <v>10</v>
      </c>
      <c r="H177" s="8"/>
      <c r="I177" s="8">
        <v>11</v>
      </c>
      <c r="J177" s="8"/>
      <c r="K177" s="8">
        <v>18</v>
      </c>
      <c r="L177" s="43">
        <f t="shared" si="2"/>
        <v>39</v>
      </c>
      <c r="M177" s="51" t="s">
        <v>19</v>
      </c>
    </row>
    <row r="178" spans="1:13" ht="13.5" thickBot="1">
      <c r="A178" s="50" t="s">
        <v>208</v>
      </c>
      <c r="B178" s="50" t="s">
        <v>220</v>
      </c>
      <c r="C178" s="50" t="s">
        <v>259</v>
      </c>
      <c r="D178" s="50" t="s">
        <v>469</v>
      </c>
      <c r="E178" s="7">
        <v>1</v>
      </c>
      <c r="F178" s="9">
        <v>0</v>
      </c>
      <c r="G178" s="9">
        <v>10</v>
      </c>
      <c r="H178" s="8">
        <v>10</v>
      </c>
      <c r="I178" s="8">
        <v>13</v>
      </c>
      <c r="J178" s="8"/>
      <c r="K178" s="8"/>
      <c r="L178" s="43">
        <f t="shared" si="2"/>
        <v>24</v>
      </c>
      <c r="M178" s="51"/>
    </row>
    <row r="179" spans="1:13" ht="13.5" thickBot="1">
      <c r="A179" s="50" t="s">
        <v>209</v>
      </c>
      <c r="B179" s="50" t="s">
        <v>220</v>
      </c>
      <c r="C179" s="50" t="s">
        <v>319</v>
      </c>
      <c r="D179" s="50" t="s">
        <v>470</v>
      </c>
      <c r="E179" s="7">
        <v>0</v>
      </c>
      <c r="F179" s="9"/>
      <c r="G179" s="9"/>
      <c r="H179" s="8"/>
      <c r="I179" s="8"/>
      <c r="J179" s="8"/>
      <c r="K179" s="8"/>
      <c r="L179" s="43">
        <f t="shared" si="2"/>
        <v>0</v>
      </c>
      <c r="M179" s="51"/>
    </row>
    <row r="180" spans="1:13" ht="13.5" thickBot="1">
      <c r="A180" s="50" t="s">
        <v>210</v>
      </c>
      <c r="B180" s="50" t="s">
        <v>220</v>
      </c>
      <c r="C180" s="50" t="s">
        <v>312</v>
      </c>
      <c r="D180" s="50" t="s">
        <v>471</v>
      </c>
      <c r="E180" s="7">
        <v>10</v>
      </c>
      <c r="F180" s="9">
        <v>11</v>
      </c>
      <c r="G180" s="9">
        <v>17</v>
      </c>
      <c r="H180" s="8">
        <v>20</v>
      </c>
      <c r="I180" s="8"/>
      <c r="J180" s="8">
        <v>40</v>
      </c>
      <c r="K180" s="8"/>
      <c r="L180" s="43">
        <f t="shared" si="2"/>
        <v>87</v>
      </c>
      <c r="M180" s="51" t="s">
        <v>18</v>
      </c>
    </row>
    <row r="181" spans="1:13" ht="13.5" thickBot="1">
      <c r="A181" s="50" t="s">
        <v>44</v>
      </c>
      <c r="B181" s="50" t="s">
        <v>221</v>
      </c>
      <c r="C181" s="50" t="s">
        <v>472</v>
      </c>
      <c r="D181" s="50" t="s">
        <v>473</v>
      </c>
      <c r="E181" s="7"/>
      <c r="F181" s="9"/>
      <c r="G181" s="9"/>
      <c r="H181" s="8"/>
      <c r="I181" s="8"/>
      <c r="J181" s="8"/>
      <c r="K181" s="8"/>
      <c r="L181" s="43">
        <f t="shared" si="2"/>
        <v>0</v>
      </c>
      <c r="M181" s="51"/>
    </row>
    <row r="182" spans="1:13" ht="13.5" thickBot="1">
      <c r="A182" s="50" t="s">
        <v>54</v>
      </c>
      <c r="B182" s="50" t="s">
        <v>221</v>
      </c>
      <c r="C182" s="50" t="s">
        <v>243</v>
      </c>
      <c r="D182" s="50" t="s">
        <v>518</v>
      </c>
      <c r="E182" s="7"/>
      <c r="F182" s="9"/>
      <c r="G182" s="9"/>
      <c r="H182" s="8"/>
      <c r="I182" s="8"/>
      <c r="J182" s="8"/>
      <c r="K182" s="8"/>
      <c r="L182" s="43">
        <f t="shared" si="2"/>
        <v>0</v>
      </c>
      <c r="M182" s="51"/>
    </row>
    <row r="183" spans="1:13" ht="13.5" thickBot="1">
      <c r="A183" s="50" t="s">
        <v>86</v>
      </c>
      <c r="B183" s="50" t="s">
        <v>221</v>
      </c>
      <c r="C183" s="50" t="s">
        <v>519</v>
      </c>
      <c r="D183" s="50" t="s">
        <v>474</v>
      </c>
      <c r="E183" s="7"/>
      <c r="F183" s="9"/>
      <c r="G183" s="9"/>
      <c r="H183" s="8"/>
      <c r="I183" s="8"/>
      <c r="J183" s="8"/>
      <c r="K183" s="8"/>
      <c r="L183" s="43">
        <f t="shared" si="2"/>
        <v>0</v>
      </c>
      <c r="M183" s="51"/>
    </row>
    <row r="184" spans="1:13" ht="13.5" thickBot="1">
      <c r="A184" s="50" t="s">
        <v>92</v>
      </c>
      <c r="B184" s="50" t="s">
        <v>221</v>
      </c>
      <c r="C184" s="50" t="s">
        <v>520</v>
      </c>
      <c r="D184" s="50" t="s">
        <v>521</v>
      </c>
      <c r="E184" s="7"/>
      <c r="F184" s="9"/>
      <c r="G184" s="9"/>
      <c r="H184" s="8"/>
      <c r="I184" s="8"/>
      <c r="J184" s="8"/>
      <c r="K184" s="8"/>
      <c r="L184" s="43">
        <f t="shared" si="2"/>
        <v>0</v>
      </c>
      <c r="M184" s="51"/>
    </row>
    <row r="185" spans="1:13" ht="13.5" thickBot="1">
      <c r="A185" s="50" t="s">
        <v>96</v>
      </c>
      <c r="B185" s="50" t="s">
        <v>221</v>
      </c>
      <c r="C185" s="50" t="s">
        <v>456</v>
      </c>
      <c r="D185" s="50" t="s">
        <v>475</v>
      </c>
      <c r="E185" s="7">
        <v>1</v>
      </c>
      <c r="F185" s="9">
        <v>1</v>
      </c>
      <c r="G185" s="9"/>
      <c r="H185" s="8">
        <v>4</v>
      </c>
      <c r="I185" s="8">
        <v>0</v>
      </c>
      <c r="J185" s="8"/>
      <c r="K185" s="8">
        <v>16</v>
      </c>
      <c r="L185" s="43">
        <f t="shared" si="2"/>
        <v>22</v>
      </c>
      <c r="M185" s="51" t="s">
        <v>19</v>
      </c>
    </row>
    <row r="186" spans="1:13" ht="13.5" thickBot="1">
      <c r="A186" s="50" t="s">
        <v>108</v>
      </c>
      <c r="B186" s="50" t="s">
        <v>221</v>
      </c>
      <c r="C186" s="50" t="s">
        <v>476</v>
      </c>
      <c r="D186" s="50" t="s">
        <v>392</v>
      </c>
      <c r="E186" s="7"/>
      <c r="F186" s="9"/>
      <c r="G186" s="9"/>
      <c r="H186" s="8"/>
      <c r="I186" s="8"/>
      <c r="J186" s="8"/>
      <c r="K186" s="8"/>
      <c r="L186" s="43">
        <f t="shared" si="2"/>
        <v>0</v>
      </c>
      <c r="M186" s="51"/>
    </row>
    <row r="187" spans="1:13" ht="13.5" thickBot="1">
      <c r="A187" s="50" t="s">
        <v>110</v>
      </c>
      <c r="B187" s="50" t="s">
        <v>221</v>
      </c>
      <c r="C187" s="50" t="s">
        <v>257</v>
      </c>
      <c r="D187" s="50" t="s">
        <v>522</v>
      </c>
      <c r="E187" s="7"/>
      <c r="F187" s="9"/>
      <c r="G187" s="9"/>
      <c r="H187" s="8"/>
      <c r="I187" s="8"/>
      <c r="J187" s="8"/>
      <c r="K187" s="8"/>
      <c r="L187" s="43">
        <f t="shared" si="2"/>
        <v>0</v>
      </c>
      <c r="M187" s="51"/>
    </row>
    <row r="188" spans="1:13" ht="13.5" thickBot="1">
      <c r="A188" s="50" t="s">
        <v>112</v>
      </c>
      <c r="B188" s="50" t="s">
        <v>221</v>
      </c>
      <c r="C188" s="50" t="s">
        <v>351</v>
      </c>
      <c r="D188" s="50" t="s">
        <v>523</v>
      </c>
      <c r="E188" s="7"/>
      <c r="F188" s="9"/>
      <c r="G188" s="9">
        <v>17</v>
      </c>
      <c r="H188" s="8">
        <v>17</v>
      </c>
      <c r="I188" s="8"/>
      <c r="J188" s="8"/>
      <c r="K188" s="8">
        <v>36</v>
      </c>
      <c r="L188" s="43">
        <f t="shared" si="2"/>
        <v>70</v>
      </c>
      <c r="M188" s="51" t="s">
        <v>20</v>
      </c>
    </row>
    <row r="189" spans="1:13" ht="13.5" thickBot="1">
      <c r="A189" s="50" t="s">
        <v>118</v>
      </c>
      <c r="B189" s="50" t="s">
        <v>221</v>
      </c>
      <c r="C189" s="50" t="s">
        <v>524</v>
      </c>
      <c r="D189" s="50" t="s">
        <v>477</v>
      </c>
      <c r="E189" s="7"/>
      <c r="F189" s="9"/>
      <c r="G189" s="9"/>
      <c r="H189" s="8"/>
      <c r="I189" s="8"/>
      <c r="J189" s="8"/>
      <c r="K189" s="8"/>
      <c r="L189" s="43">
        <f t="shared" si="2"/>
        <v>0</v>
      </c>
      <c r="M189" s="51"/>
    </row>
    <row r="190" spans="1:13" ht="13.5" thickBot="1">
      <c r="A190" s="50" t="s">
        <v>121</v>
      </c>
      <c r="B190" s="50" t="s">
        <v>221</v>
      </c>
      <c r="C190" s="50" t="s">
        <v>282</v>
      </c>
      <c r="D190" s="50" t="s">
        <v>525</v>
      </c>
      <c r="E190" s="7"/>
      <c r="F190" s="9"/>
      <c r="G190" s="9"/>
      <c r="H190" s="8"/>
      <c r="I190" s="8"/>
      <c r="J190" s="8"/>
      <c r="K190" s="8"/>
      <c r="L190" s="43">
        <f t="shared" si="2"/>
        <v>0</v>
      </c>
      <c r="M190" s="51"/>
    </row>
    <row r="191" spans="1:13" ht="13.5" thickBot="1">
      <c r="A191" s="50" t="s">
        <v>122</v>
      </c>
      <c r="B191" s="50" t="s">
        <v>221</v>
      </c>
      <c r="C191" s="50" t="s">
        <v>380</v>
      </c>
      <c r="D191" s="50" t="s">
        <v>526</v>
      </c>
      <c r="E191" s="7">
        <v>10</v>
      </c>
      <c r="F191" s="9">
        <v>7</v>
      </c>
      <c r="G191" s="9">
        <v>11</v>
      </c>
      <c r="H191" s="8">
        <v>12</v>
      </c>
      <c r="I191" s="8"/>
      <c r="J191" s="8"/>
      <c r="K191" s="8"/>
      <c r="L191" s="43">
        <f t="shared" si="2"/>
        <v>33</v>
      </c>
      <c r="M191" s="51"/>
    </row>
    <row r="192" spans="1:13" ht="13.5" thickBot="1">
      <c r="A192" s="50" t="s">
        <v>125</v>
      </c>
      <c r="B192" s="50" t="s">
        <v>221</v>
      </c>
      <c r="C192" s="50" t="s">
        <v>527</v>
      </c>
      <c r="D192" s="50" t="s">
        <v>528</v>
      </c>
      <c r="E192" s="7"/>
      <c r="F192" s="9">
        <v>0</v>
      </c>
      <c r="G192" s="9">
        <v>14</v>
      </c>
      <c r="H192" s="8">
        <v>18</v>
      </c>
      <c r="I192" s="8"/>
      <c r="J192" s="8"/>
      <c r="K192" s="8">
        <v>28</v>
      </c>
      <c r="L192" s="43">
        <f t="shared" si="2"/>
        <v>60</v>
      </c>
      <c r="M192" s="51" t="s">
        <v>16</v>
      </c>
    </row>
    <row r="193" spans="1:13" ht="13.5" thickBot="1">
      <c r="A193" s="50" t="s">
        <v>127</v>
      </c>
      <c r="B193" s="50" t="s">
        <v>221</v>
      </c>
      <c r="C193" s="50" t="s">
        <v>329</v>
      </c>
      <c r="D193" s="50" t="s">
        <v>419</v>
      </c>
      <c r="E193" s="7">
        <v>5</v>
      </c>
      <c r="F193" s="9">
        <v>9</v>
      </c>
      <c r="G193" s="9">
        <v>8</v>
      </c>
      <c r="H193" s="8">
        <v>9</v>
      </c>
      <c r="I193" s="8"/>
      <c r="J193" s="8"/>
      <c r="K193" s="8">
        <v>28</v>
      </c>
      <c r="L193" s="43">
        <f t="shared" si="2"/>
        <v>50</v>
      </c>
      <c r="M193" s="51" t="s">
        <v>17</v>
      </c>
    </row>
    <row r="194" spans="1:13" ht="13.5" thickBot="1">
      <c r="A194" s="50" t="s">
        <v>138</v>
      </c>
      <c r="B194" s="50" t="s">
        <v>221</v>
      </c>
      <c r="C194" s="50" t="s">
        <v>529</v>
      </c>
      <c r="D194" s="50" t="s">
        <v>530</v>
      </c>
      <c r="E194" s="7"/>
      <c r="F194" s="9"/>
      <c r="G194" s="9"/>
      <c r="H194" s="8"/>
      <c r="I194" s="8"/>
      <c r="J194" s="8"/>
      <c r="K194" s="8"/>
      <c r="L194" s="43">
        <f t="shared" si="2"/>
        <v>0</v>
      </c>
      <c r="M194" s="51"/>
    </row>
    <row r="195" spans="1:13" ht="13.5" thickBot="1">
      <c r="A195" s="50" t="s">
        <v>140</v>
      </c>
      <c r="B195" s="50" t="s">
        <v>221</v>
      </c>
      <c r="C195" s="50" t="s">
        <v>230</v>
      </c>
      <c r="D195" s="50" t="s">
        <v>430</v>
      </c>
      <c r="E195" s="7"/>
      <c r="F195" s="9"/>
      <c r="G195" s="9">
        <v>7</v>
      </c>
      <c r="H195" s="8"/>
      <c r="I195" s="8"/>
      <c r="J195" s="8"/>
      <c r="K195" s="8"/>
      <c r="L195" s="43">
        <f t="shared" si="2"/>
        <v>7</v>
      </c>
      <c r="M195" s="51"/>
    </row>
    <row r="196" spans="1:13" ht="13.5" thickBot="1">
      <c r="A196" s="50" t="s">
        <v>531</v>
      </c>
      <c r="B196" s="50" t="s">
        <v>221</v>
      </c>
      <c r="C196" s="50" t="s">
        <v>532</v>
      </c>
      <c r="D196" s="50" t="s">
        <v>530</v>
      </c>
      <c r="E196" s="7"/>
      <c r="F196" s="9"/>
      <c r="G196" s="9"/>
      <c r="H196" s="8"/>
      <c r="I196" s="8"/>
      <c r="J196" s="8"/>
      <c r="K196" s="8"/>
      <c r="L196" s="43">
        <f t="shared" si="2"/>
        <v>0</v>
      </c>
      <c r="M196" s="51"/>
    </row>
    <row r="197" spans="1:13" ht="13.5" thickBot="1">
      <c r="A197" s="50" t="s">
        <v>146</v>
      </c>
      <c r="B197" s="50" t="s">
        <v>221</v>
      </c>
      <c r="C197" s="50" t="s">
        <v>479</v>
      </c>
      <c r="D197" s="50" t="s">
        <v>480</v>
      </c>
      <c r="E197" s="7"/>
      <c r="F197" s="9"/>
      <c r="G197" s="9"/>
      <c r="H197" s="8"/>
      <c r="I197" s="8"/>
      <c r="J197" s="8"/>
      <c r="K197" s="8"/>
      <c r="L197" s="43">
        <f t="shared" si="2"/>
        <v>0</v>
      </c>
      <c r="M197" s="51"/>
    </row>
    <row r="198" spans="1:13" ht="13.5" thickBot="1">
      <c r="A198" s="50" t="s">
        <v>150</v>
      </c>
      <c r="B198" s="50" t="s">
        <v>221</v>
      </c>
      <c r="C198" s="50" t="s">
        <v>420</v>
      </c>
      <c r="D198" s="50" t="s">
        <v>250</v>
      </c>
      <c r="E198" s="7">
        <v>5</v>
      </c>
      <c r="F198" s="9"/>
      <c r="G198" s="9">
        <v>5</v>
      </c>
      <c r="H198" s="8">
        <v>0</v>
      </c>
      <c r="I198" s="8">
        <v>9</v>
      </c>
      <c r="J198" s="8"/>
      <c r="K198" s="8">
        <v>26</v>
      </c>
      <c r="L198" s="43">
        <f t="shared" si="2"/>
        <v>45</v>
      </c>
      <c r="M198" s="51" t="s">
        <v>19</v>
      </c>
    </row>
    <row r="199" spans="1:13" ht="13.5" thickBot="1">
      <c r="A199" s="50" t="s">
        <v>152</v>
      </c>
      <c r="B199" s="50" t="s">
        <v>221</v>
      </c>
      <c r="C199" s="50" t="s">
        <v>234</v>
      </c>
      <c r="D199" s="50" t="s">
        <v>481</v>
      </c>
      <c r="E199" s="7"/>
      <c r="F199" s="9"/>
      <c r="G199" s="9"/>
      <c r="H199" s="8"/>
      <c r="I199" s="8"/>
      <c r="J199" s="8"/>
      <c r="K199" s="8"/>
      <c r="L199" s="43">
        <f t="shared" si="2"/>
        <v>0</v>
      </c>
      <c r="M199" s="51"/>
    </row>
    <row r="200" spans="1:13" ht="13.5" thickBot="1">
      <c r="A200" s="50" t="s">
        <v>153</v>
      </c>
      <c r="B200" s="50" t="s">
        <v>221</v>
      </c>
      <c r="C200" s="50" t="s">
        <v>370</v>
      </c>
      <c r="D200" s="50" t="s">
        <v>482</v>
      </c>
      <c r="E200" s="7"/>
      <c r="F200" s="9"/>
      <c r="G200" s="9">
        <v>13</v>
      </c>
      <c r="H200" s="8">
        <v>12</v>
      </c>
      <c r="I200" s="8"/>
      <c r="J200" s="8"/>
      <c r="K200" s="8">
        <v>30</v>
      </c>
      <c r="L200" s="43">
        <f t="shared" si="2"/>
        <v>55</v>
      </c>
      <c r="M200" s="51" t="s">
        <v>17</v>
      </c>
    </row>
    <row r="201" spans="1:13" ht="13.5" thickBot="1">
      <c r="A201" s="50" t="s">
        <v>161</v>
      </c>
      <c r="B201" s="50" t="s">
        <v>221</v>
      </c>
      <c r="C201" s="50" t="s">
        <v>533</v>
      </c>
      <c r="D201" s="50" t="s">
        <v>483</v>
      </c>
      <c r="E201" s="7"/>
      <c r="F201" s="9"/>
      <c r="G201" s="9"/>
      <c r="H201" s="8"/>
      <c r="I201" s="8"/>
      <c r="J201" s="8"/>
      <c r="K201" s="8"/>
      <c r="L201" s="43">
        <f t="shared" si="2"/>
        <v>0</v>
      </c>
      <c r="M201" s="51"/>
    </row>
    <row r="202" spans="1:13" ht="13.5" thickBot="1">
      <c r="A202" s="50" t="s">
        <v>163</v>
      </c>
      <c r="B202" s="50" t="s">
        <v>221</v>
      </c>
      <c r="C202" s="50" t="s">
        <v>534</v>
      </c>
      <c r="D202" s="50" t="s">
        <v>484</v>
      </c>
      <c r="E202" s="7"/>
      <c r="F202" s="9"/>
      <c r="G202" s="9">
        <v>10</v>
      </c>
      <c r="H202" s="8"/>
      <c r="I202" s="8">
        <v>11</v>
      </c>
      <c r="J202" s="8"/>
      <c r="K202" s="8"/>
      <c r="L202" s="43">
        <f aca="true" t="shared" si="3" ref="L202:L232">E202+IF(G202&gt;0,G202,F202)+IF(I202&gt;0,I202,H202)+IF(K202&gt;0,K202,J202)</f>
        <v>21</v>
      </c>
      <c r="M202" s="51"/>
    </row>
    <row r="203" spans="1:13" ht="13.5" thickBot="1">
      <c r="A203" s="50" t="s">
        <v>166</v>
      </c>
      <c r="B203" s="50" t="s">
        <v>221</v>
      </c>
      <c r="C203" s="50" t="s">
        <v>272</v>
      </c>
      <c r="D203" s="50" t="s">
        <v>535</v>
      </c>
      <c r="E203" s="7"/>
      <c r="F203" s="9"/>
      <c r="G203" s="9"/>
      <c r="H203" s="8"/>
      <c r="I203" s="8"/>
      <c r="J203" s="8"/>
      <c r="K203" s="8"/>
      <c r="L203" s="43">
        <f t="shared" si="3"/>
        <v>0</v>
      </c>
      <c r="M203" s="51"/>
    </row>
    <row r="204" spans="1:13" ht="13.5" thickBot="1">
      <c r="A204" s="50" t="s">
        <v>167</v>
      </c>
      <c r="B204" s="50" t="s">
        <v>221</v>
      </c>
      <c r="C204" s="50" t="s">
        <v>485</v>
      </c>
      <c r="D204" s="50" t="s">
        <v>434</v>
      </c>
      <c r="E204" s="7">
        <v>10</v>
      </c>
      <c r="F204" s="9"/>
      <c r="G204" s="9">
        <v>10</v>
      </c>
      <c r="H204" s="8"/>
      <c r="I204" s="8">
        <v>11</v>
      </c>
      <c r="J204" s="8"/>
      <c r="K204" s="8">
        <v>20</v>
      </c>
      <c r="L204" s="43">
        <f t="shared" si="3"/>
        <v>51</v>
      </c>
      <c r="M204" s="51" t="s">
        <v>17</v>
      </c>
    </row>
    <row r="205" spans="1:13" ht="13.5" thickBot="1">
      <c r="A205" s="50" t="s">
        <v>169</v>
      </c>
      <c r="B205" s="50" t="s">
        <v>221</v>
      </c>
      <c r="C205" s="50" t="s">
        <v>432</v>
      </c>
      <c r="D205" s="50" t="s">
        <v>486</v>
      </c>
      <c r="E205" s="7">
        <v>3</v>
      </c>
      <c r="F205" s="9"/>
      <c r="G205" s="9">
        <v>12</v>
      </c>
      <c r="H205" s="8">
        <v>0</v>
      </c>
      <c r="I205" s="8">
        <v>11</v>
      </c>
      <c r="J205" s="8"/>
      <c r="K205" s="8">
        <v>6</v>
      </c>
      <c r="L205" s="43">
        <f t="shared" si="3"/>
        <v>32</v>
      </c>
      <c r="M205" s="51" t="s">
        <v>19</v>
      </c>
    </row>
    <row r="206" spans="1:13" ht="13.5" thickBot="1">
      <c r="A206" s="50" t="s">
        <v>170</v>
      </c>
      <c r="B206" s="50" t="s">
        <v>221</v>
      </c>
      <c r="C206" s="50" t="s">
        <v>345</v>
      </c>
      <c r="D206" s="50" t="s">
        <v>266</v>
      </c>
      <c r="E206" s="7"/>
      <c r="F206" s="9"/>
      <c r="G206" s="9"/>
      <c r="H206" s="8"/>
      <c r="I206" s="8"/>
      <c r="J206" s="8"/>
      <c r="K206" s="8"/>
      <c r="L206" s="43">
        <f t="shared" si="3"/>
        <v>0</v>
      </c>
      <c r="M206" s="51"/>
    </row>
    <row r="207" spans="1:13" ht="13.5" thickBot="1">
      <c r="A207" s="50" t="s">
        <v>175</v>
      </c>
      <c r="B207" s="50" t="s">
        <v>221</v>
      </c>
      <c r="C207" s="50" t="s">
        <v>296</v>
      </c>
      <c r="D207" s="50" t="s">
        <v>487</v>
      </c>
      <c r="E207" s="7"/>
      <c r="F207" s="9"/>
      <c r="G207" s="9"/>
      <c r="H207" s="8"/>
      <c r="I207" s="8"/>
      <c r="J207" s="8"/>
      <c r="K207" s="8"/>
      <c r="L207" s="43">
        <f t="shared" si="3"/>
        <v>0</v>
      </c>
      <c r="M207" s="51"/>
    </row>
    <row r="208" spans="1:13" ht="13.5" thickBot="1">
      <c r="A208" s="50" t="s">
        <v>177</v>
      </c>
      <c r="B208" s="50" t="s">
        <v>221</v>
      </c>
      <c r="C208" s="50" t="s">
        <v>302</v>
      </c>
      <c r="D208" s="50" t="s">
        <v>488</v>
      </c>
      <c r="E208" s="7"/>
      <c r="F208" s="9"/>
      <c r="G208" s="9"/>
      <c r="H208" s="8"/>
      <c r="I208" s="8"/>
      <c r="J208" s="8"/>
      <c r="K208" s="8"/>
      <c r="L208" s="43">
        <f t="shared" si="3"/>
        <v>0</v>
      </c>
      <c r="M208" s="51"/>
    </row>
    <row r="209" spans="1:13" ht="13.5" thickBot="1">
      <c r="A209" s="50" t="s">
        <v>180</v>
      </c>
      <c r="B209" s="50" t="s">
        <v>221</v>
      </c>
      <c r="C209" s="50" t="s">
        <v>456</v>
      </c>
      <c r="D209" s="50" t="s">
        <v>489</v>
      </c>
      <c r="E209" s="7"/>
      <c r="F209" s="9"/>
      <c r="G209" s="9"/>
      <c r="H209" s="8"/>
      <c r="I209" s="8"/>
      <c r="J209" s="8"/>
      <c r="K209" s="8"/>
      <c r="L209" s="43">
        <f t="shared" si="3"/>
        <v>0</v>
      </c>
      <c r="M209" s="51"/>
    </row>
    <row r="210" spans="1:13" ht="13.5" thickBot="1">
      <c r="A210" s="50" t="s">
        <v>181</v>
      </c>
      <c r="B210" s="50" t="s">
        <v>221</v>
      </c>
      <c r="C210" s="50" t="s">
        <v>490</v>
      </c>
      <c r="D210" s="50" t="s">
        <v>491</v>
      </c>
      <c r="E210" s="7"/>
      <c r="F210" s="9"/>
      <c r="G210" s="9"/>
      <c r="H210" s="8"/>
      <c r="I210" s="8"/>
      <c r="J210" s="8"/>
      <c r="K210" s="8"/>
      <c r="L210" s="43">
        <f t="shared" si="3"/>
        <v>0</v>
      </c>
      <c r="M210" s="51"/>
    </row>
    <row r="211" spans="1:13" ht="13.5" thickBot="1">
      <c r="A211" s="50" t="s">
        <v>183</v>
      </c>
      <c r="B211" s="50" t="s">
        <v>221</v>
      </c>
      <c r="C211" s="50" t="s">
        <v>366</v>
      </c>
      <c r="D211" s="50" t="s">
        <v>486</v>
      </c>
      <c r="E211" s="7"/>
      <c r="F211" s="9">
        <v>12</v>
      </c>
      <c r="G211" s="9"/>
      <c r="H211" s="8">
        <v>12</v>
      </c>
      <c r="I211" s="8"/>
      <c r="J211" s="8"/>
      <c r="K211" s="8">
        <v>40</v>
      </c>
      <c r="L211" s="43">
        <f t="shared" si="3"/>
        <v>64</v>
      </c>
      <c r="M211" s="51" t="s">
        <v>16</v>
      </c>
    </row>
    <row r="212" spans="1:13" ht="13.5" thickBot="1">
      <c r="A212" s="50" t="s">
        <v>193</v>
      </c>
      <c r="B212" s="50" t="s">
        <v>221</v>
      </c>
      <c r="C212" s="50" t="s">
        <v>276</v>
      </c>
      <c r="D212" s="50" t="s">
        <v>330</v>
      </c>
      <c r="E212" s="7"/>
      <c r="F212" s="9"/>
      <c r="G212" s="9">
        <v>0</v>
      </c>
      <c r="H212" s="8">
        <v>1</v>
      </c>
      <c r="I212" s="8"/>
      <c r="J212" s="8"/>
      <c r="K212" s="8"/>
      <c r="L212" s="43">
        <f t="shared" si="3"/>
        <v>1</v>
      </c>
      <c r="M212" s="51"/>
    </row>
    <row r="213" spans="1:13" ht="13.5" thickBot="1">
      <c r="A213" s="50" t="s">
        <v>194</v>
      </c>
      <c r="B213" s="50" t="s">
        <v>221</v>
      </c>
      <c r="C213" s="50" t="s">
        <v>536</v>
      </c>
      <c r="D213" s="50" t="s">
        <v>537</v>
      </c>
      <c r="E213" s="7"/>
      <c r="F213" s="9"/>
      <c r="G213" s="9"/>
      <c r="H213" s="8"/>
      <c r="I213" s="8"/>
      <c r="J213" s="8"/>
      <c r="K213" s="8"/>
      <c r="L213" s="43">
        <f t="shared" si="3"/>
        <v>0</v>
      </c>
      <c r="M213" s="51"/>
    </row>
    <row r="214" spans="1:13" ht="13.5" thickBot="1">
      <c r="A214" s="50" t="s">
        <v>198</v>
      </c>
      <c r="B214" s="50" t="s">
        <v>221</v>
      </c>
      <c r="C214" s="50" t="s">
        <v>349</v>
      </c>
      <c r="D214" s="50" t="s">
        <v>492</v>
      </c>
      <c r="E214" s="7">
        <v>4</v>
      </c>
      <c r="F214" s="9">
        <v>0</v>
      </c>
      <c r="G214" s="9"/>
      <c r="H214" s="8">
        <v>12</v>
      </c>
      <c r="I214" s="8"/>
      <c r="J214" s="8"/>
      <c r="K214" s="8">
        <v>34</v>
      </c>
      <c r="L214" s="43">
        <f t="shared" si="3"/>
        <v>50</v>
      </c>
      <c r="M214" s="51" t="s">
        <v>17</v>
      </c>
    </row>
    <row r="215" spans="1:13" ht="13.5" thickBot="1">
      <c r="A215" s="50" t="s">
        <v>201</v>
      </c>
      <c r="B215" s="50" t="s">
        <v>221</v>
      </c>
      <c r="C215" s="50" t="s">
        <v>493</v>
      </c>
      <c r="D215" s="50" t="s">
        <v>494</v>
      </c>
      <c r="E215" s="7"/>
      <c r="F215" s="9"/>
      <c r="G215" s="9"/>
      <c r="H215" s="8"/>
      <c r="I215" s="8"/>
      <c r="J215" s="8"/>
      <c r="K215" s="8"/>
      <c r="L215" s="43">
        <f t="shared" si="3"/>
        <v>0</v>
      </c>
      <c r="M215" s="51"/>
    </row>
    <row r="216" spans="1:13" ht="13.5" thickBot="1">
      <c r="A216" s="50" t="s">
        <v>210</v>
      </c>
      <c r="B216" s="50" t="s">
        <v>221</v>
      </c>
      <c r="C216" s="50" t="s">
        <v>234</v>
      </c>
      <c r="D216" s="50" t="s">
        <v>495</v>
      </c>
      <c r="E216" s="7"/>
      <c r="F216" s="9"/>
      <c r="G216" s="9"/>
      <c r="H216" s="8"/>
      <c r="I216" s="8"/>
      <c r="J216" s="8"/>
      <c r="K216" s="8"/>
      <c r="L216" s="43">
        <f t="shared" si="3"/>
        <v>0</v>
      </c>
      <c r="M216" s="51"/>
    </row>
    <row r="217" spans="1:13" ht="13.5" thickBot="1">
      <c r="A217" s="50" t="s">
        <v>513</v>
      </c>
      <c r="B217" s="50" t="s">
        <v>221</v>
      </c>
      <c r="C217" s="50" t="s">
        <v>514</v>
      </c>
      <c r="D217" s="50" t="s">
        <v>264</v>
      </c>
      <c r="E217" s="7"/>
      <c r="F217" s="9">
        <v>10</v>
      </c>
      <c r="G217" s="9"/>
      <c r="H217" s="8">
        <v>18</v>
      </c>
      <c r="I217" s="8"/>
      <c r="J217" s="8"/>
      <c r="K217" s="8"/>
      <c r="L217" s="43">
        <f t="shared" si="3"/>
        <v>28</v>
      </c>
      <c r="M217" s="51"/>
    </row>
    <row r="218" spans="1:13" ht="13.5" thickBot="1">
      <c r="A218" s="50" t="s">
        <v>211</v>
      </c>
      <c r="B218" s="50" t="s">
        <v>221</v>
      </c>
      <c r="C218" s="50" t="s">
        <v>276</v>
      </c>
      <c r="D218" s="50" t="s">
        <v>496</v>
      </c>
      <c r="E218" s="7"/>
      <c r="F218" s="9"/>
      <c r="G218" s="9"/>
      <c r="H218" s="8"/>
      <c r="I218" s="8"/>
      <c r="J218" s="8"/>
      <c r="K218" s="8"/>
      <c r="L218" s="43">
        <f t="shared" si="3"/>
        <v>0</v>
      </c>
      <c r="M218" s="44"/>
    </row>
    <row r="219" spans="1:13" ht="13.5" thickBot="1">
      <c r="A219" s="50" t="s">
        <v>507</v>
      </c>
      <c r="B219" s="50" t="s">
        <v>221</v>
      </c>
      <c r="C219" s="50" t="s">
        <v>508</v>
      </c>
      <c r="D219" s="50" t="s">
        <v>509</v>
      </c>
      <c r="E219" s="7"/>
      <c r="F219" s="9"/>
      <c r="G219" s="9"/>
      <c r="H219" s="8"/>
      <c r="I219" s="8"/>
      <c r="J219" s="8"/>
      <c r="K219" s="8"/>
      <c r="L219" s="43">
        <f t="shared" si="3"/>
        <v>0</v>
      </c>
      <c r="M219" s="44"/>
    </row>
    <row r="220" spans="1:13" ht="13.5" thickBot="1">
      <c r="A220" s="50" t="s">
        <v>212</v>
      </c>
      <c r="B220" s="50" t="s">
        <v>221</v>
      </c>
      <c r="C220" s="50" t="s">
        <v>351</v>
      </c>
      <c r="D220" s="50" t="s">
        <v>361</v>
      </c>
      <c r="E220" s="7">
        <v>7</v>
      </c>
      <c r="F220" s="9"/>
      <c r="G220" s="9">
        <v>2</v>
      </c>
      <c r="H220" s="8"/>
      <c r="I220" s="8">
        <v>10</v>
      </c>
      <c r="J220" s="8"/>
      <c r="K220" s="8"/>
      <c r="L220" s="43">
        <f t="shared" si="3"/>
        <v>19</v>
      </c>
      <c r="M220" s="44"/>
    </row>
    <row r="221" spans="1:13" ht="13.5" thickBot="1">
      <c r="A221" s="50" t="s">
        <v>213</v>
      </c>
      <c r="B221" s="50" t="s">
        <v>221</v>
      </c>
      <c r="C221" s="50" t="s">
        <v>294</v>
      </c>
      <c r="D221" s="50" t="s">
        <v>497</v>
      </c>
      <c r="E221" s="7"/>
      <c r="F221" s="7"/>
      <c r="G221" s="7"/>
      <c r="H221" s="7"/>
      <c r="I221" s="7"/>
      <c r="J221" s="7"/>
      <c r="K221" s="7"/>
      <c r="L221" s="43">
        <f t="shared" si="3"/>
        <v>0</v>
      </c>
      <c r="M221" s="51"/>
    </row>
    <row r="222" spans="1:13" ht="13.5" thickBot="1">
      <c r="A222" s="50" t="s">
        <v>538</v>
      </c>
      <c r="B222" s="50" t="s">
        <v>221</v>
      </c>
      <c r="C222" s="50" t="s">
        <v>539</v>
      </c>
      <c r="D222" s="50" t="s">
        <v>540</v>
      </c>
      <c r="E222" s="7"/>
      <c r="F222" s="7"/>
      <c r="G222" s="7"/>
      <c r="H222" s="7"/>
      <c r="I222" s="7"/>
      <c r="J222" s="7"/>
      <c r="K222" s="7"/>
      <c r="L222" s="43">
        <f t="shared" si="3"/>
        <v>0</v>
      </c>
      <c r="M222" s="51"/>
    </row>
    <row r="223" spans="1:13" ht="13.5" thickBot="1">
      <c r="A223" s="50" t="s">
        <v>214</v>
      </c>
      <c r="B223" s="50" t="s">
        <v>221</v>
      </c>
      <c r="C223" s="50" t="s">
        <v>498</v>
      </c>
      <c r="D223" s="50" t="s">
        <v>383</v>
      </c>
      <c r="E223" s="7">
        <v>3</v>
      </c>
      <c r="F223" s="7">
        <v>9</v>
      </c>
      <c r="G223" s="7"/>
      <c r="H223" s="7"/>
      <c r="I223" s="7"/>
      <c r="J223" s="7"/>
      <c r="K223" s="7"/>
      <c r="L223" s="43">
        <f t="shared" si="3"/>
        <v>12</v>
      </c>
      <c r="M223" s="51"/>
    </row>
    <row r="224" spans="1:13" ht="13.5" thickBot="1">
      <c r="A224" s="50" t="s">
        <v>215</v>
      </c>
      <c r="B224" s="50" t="s">
        <v>221</v>
      </c>
      <c r="C224" s="50" t="s">
        <v>380</v>
      </c>
      <c r="D224" s="50" t="s">
        <v>499</v>
      </c>
      <c r="E224" s="7"/>
      <c r="F224" s="7"/>
      <c r="G224" s="7">
        <v>9</v>
      </c>
      <c r="H224" s="7">
        <v>9</v>
      </c>
      <c r="I224" s="7"/>
      <c r="J224" s="7"/>
      <c r="K224" s="7"/>
      <c r="L224" s="43">
        <f t="shared" si="3"/>
        <v>18</v>
      </c>
      <c r="M224" s="51"/>
    </row>
    <row r="225" spans="1:13" ht="13.5" thickBot="1">
      <c r="A225" s="50" t="s">
        <v>216</v>
      </c>
      <c r="B225" s="50" t="s">
        <v>221</v>
      </c>
      <c r="C225" s="50" t="s">
        <v>312</v>
      </c>
      <c r="D225" s="50" t="s">
        <v>499</v>
      </c>
      <c r="E225" s="7"/>
      <c r="F225" s="7"/>
      <c r="G225" s="7"/>
      <c r="H225" s="7">
        <v>8</v>
      </c>
      <c r="I225" s="7"/>
      <c r="J225" s="7"/>
      <c r="K225" s="7"/>
      <c r="L225" s="43">
        <f t="shared" si="3"/>
        <v>8</v>
      </c>
      <c r="M225" s="44"/>
    </row>
    <row r="226" spans="1:13" ht="13.5" thickBot="1">
      <c r="A226" s="50" t="s">
        <v>217</v>
      </c>
      <c r="B226" s="50" t="s">
        <v>221</v>
      </c>
      <c r="C226" s="50" t="s">
        <v>230</v>
      </c>
      <c r="D226" s="50" t="s">
        <v>254</v>
      </c>
      <c r="E226" s="7">
        <v>2</v>
      </c>
      <c r="F226" s="7">
        <v>0</v>
      </c>
      <c r="G226" s="7">
        <v>4</v>
      </c>
      <c r="H226" s="7"/>
      <c r="I226" s="7">
        <v>7</v>
      </c>
      <c r="J226" s="7"/>
      <c r="K226" s="7"/>
      <c r="L226" s="43">
        <f t="shared" si="3"/>
        <v>13</v>
      </c>
      <c r="M226" s="44"/>
    </row>
    <row r="227" spans="1:13" ht="13.5" thickBot="1">
      <c r="A227" s="50" t="s">
        <v>218</v>
      </c>
      <c r="B227" s="50" t="s">
        <v>221</v>
      </c>
      <c r="C227" s="50" t="s">
        <v>500</v>
      </c>
      <c r="D227" s="50" t="s">
        <v>501</v>
      </c>
      <c r="E227" s="7"/>
      <c r="F227" s="7"/>
      <c r="G227" s="7"/>
      <c r="H227" s="7"/>
      <c r="I227" s="7"/>
      <c r="J227" s="7"/>
      <c r="K227" s="7"/>
      <c r="L227" s="43">
        <f t="shared" si="3"/>
        <v>0</v>
      </c>
      <c r="M227" s="44"/>
    </row>
    <row r="228" spans="1:13" ht="13.5" thickBot="1">
      <c r="A228" s="50" t="s">
        <v>510</v>
      </c>
      <c r="B228" s="50" t="s">
        <v>221</v>
      </c>
      <c r="C228" s="50" t="s">
        <v>511</v>
      </c>
      <c r="D228" s="50" t="s">
        <v>512</v>
      </c>
      <c r="E228" s="7">
        <v>9</v>
      </c>
      <c r="F228" s="7">
        <v>4</v>
      </c>
      <c r="G228" s="7"/>
      <c r="H228" s="7">
        <v>14</v>
      </c>
      <c r="I228" s="7"/>
      <c r="J228" s="7"/>
      <c r="K228" s="7"/>
      <c r="L228" s="43">
        <f t="shared" si="3"/>
        <v>27</v>
      </c>
      <c r="M228" s="44"/>
    </row>
    <row r="229" spans="1:13" ht="13.5" thickBot="1">
      <c r="A229" s="50" t="s">
        <v>219</v>
      </c>
      <c r="B229" s="50" t="s">
        <v>221</v>
      </c>
      <c r="C229" s="50" t="s">
        <v>288</v>
      </c>
      <c r="D229" s="50" t="s">
        <v>410</v>
      </c>
      <c r="E229" s="7"/>
      <c r="F229" s="7"/>
      <c r="G229" s="7"/>
      <c r="H229" s="7"/>
      <c r="I229" s="7"/>
      <c r="J229" s="7"/>
      <c r="K229" s="7"/>
      <c r="L229" s="43">
        <f t="shared" si="3"/>
        <v>0</v>
      </c>
      <c r="M229" s="44"/>
    </row>
    <row r="230" spans="1:13" ht="13.5" thickBot="1">
      <c r="A230" s="50" t="s">
        <v>541</v>
      </c>
      <c r="B230" s="50" t="s">
        <v>221</v>
      </c>
      <c r="C230" s="50" t="s">
        <v>382</v>
      </c>
      <c r="D230" s="50" t="s">
        <v>478</v>
      </c>
      <c r="E230" s="7">
        <v>5</v>
      </c>
      <c r="F230" s="7"/>
      <c r="G230" s="7">
        <v>12</v>
      </c>
      <c r="H230" s="7">
        <v>3</v>
      </c>
      <c r="I230" s="7">
        <v>15</v>
      </c>
      <c r="J230" s="7"/>
      <c r="K230" s="7">
        <v>25</v>
      </c>
      <c r="L230" s="43">
        <f t="shared" si="3"/>
        <v>57</v>
      </c>
      <c r="M230" s="44" t="s">
        <v>17</v>
      </c>
    </row>
    <row r="231" spans="1:13" ht="13.5" thickBot="1">
      <c r="A231" s="50" t="s">
        <v>506</v>
      </c>
      <c r="B231" s="50" t="s">
        <v>221</v>
      </c>
      <c r="C231" s="50" t="s">
        <v>542</v>
      </c>
      <c r="D231" s="50" t="s">
        <v>543</v>
      </c>
      <c r="E231" s="7">
        <v>10</v>
      </c>
      <c r="F231" s="7"/>
      <c r="G231" s="7"/>
      <c r="H231" s="7"/>
      <c r="I231" s="7"/>
      <c r="J231" s="7"/>
      <c r="K231" s="7"/>
      <c r="L231" s="43">
        <f t="shared" si="3"/>
        <v>10</v>
      </c>
      <c r="M231" s="44"/>
    </row>
    <row r="232" spans="5:13" ht="12.75">
      <c r="E232" s="2"/>
      <c r="J232" s="79"/>
      <c r="K232" s="79"/>
      <c r="L232" s="43">
        <f t="shared" si="3"/>
        <v>0</v>
      </c>
      <c r="M232" s="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F7:G7"/>
    <mergeCell ref="H7:I7"/>
    <mergeCell ref="A2:K2"/>
    <mergeCell ref="A1:K1"/>
    <mergeCell ref="L1:M2"/>
    <mergeCell ref="E6:K6"/>
    <mergeCell ref="J7:K7"/>
    <mergeCell ref="L6:L8"/>
    <mergeCell ref="M6:M8"/>
  </mergeCells>
  <conditionalFormatting sqref="M218:M220 M227:M231 L9:L232">
    <cfRule type="cellIs" priority="7" dxfId="2" operator="equal" stopIfTrue="1">
      <formula>50</formula>
    </cfRule>
    <cfRule type="cellIs" priority="20" dxfId="1" operator="lessThan" stopIfTrue="1">
      <formula>50</formula>
    </cfRule>
    <cfRule type="cellIs" priority="21" dxfId="0" operator="greaterThan" stopIfTrue="1">
      <formula>50</formula>
    </cfRule>
  </conditionalFormatting>
  <conditionalFormatting sqref="M225:M226">
    <cfRule type="cellIs" priority="1" dxfId="2" operator="equal" stopIfTrue="1">
      <formula>50</formula>
    </cfRule>
    <cfRule type="cellIs" priority="2" dxfId="1" operator="lessThan" stopIfTrue="1">
      <formula>50</formula>
    </cfRule>
    <cfRule type="cellIs" priority="3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74" customWidth="1"/>
    <col min="2" max="2" width="31.140625" style="75" customWidth="1"/>
    <col min="3" max="3" width="14.7109375" style="76" customWidth="1"/>
    <col min="4" max="4" width="15.7109375" style="72" customWidth="1"/>
    <col min="5" max="5" width="18.28125" style="76" customWidth="1"/>
    <col min="6" max="6" width="8.28125" style="70" customWidth="1"/>
    <col min="7" max="16384" width="9.140625" style="72" customWidth="1"/>
  </cols>
  <sheetData>
    <row r="1" spans="1:6" s="60" customFormat="1" ht="18.75" customHeight="1">
      <c r="A1" s="54" t="s">
        <v>6</v>
      </c>
      <c r="B1" s="55"/>
      <c r="C1" s="56"/>
      <c r="D1" s="57"/>
      <c r="E1" s="58"/>
      <c r="F1" s="59"/>
    </row>
    <row r="2" spans="1:5" s="66" customFormat="1" ht="12.75">
      <c r="A2" s="61"/>
      <c r="B2" s="62"/>
      <c r="C2" s="63"/>
      <c r="D2" s="64"/>
      <c r="E2" s="65"/>
    </row>
    <row r="3" spans="1:5" s="66" customFormat="1" ht="12.75">
      <c r="A3" s="67" t="str">
        <f>Evidencija!A3</f>
        <v>STUDIJSKI PROGRAM:</v>
      </c>
      <c r="B3" s="34" t="s">
        <v>32</v>
      </c>
      <c r="C3" s="64"/>
      <c r="D3" s="64"/>
      <c r="E3" s="65"/>
    </row>
    <row r="4" spans="1:5" s="66" customFormat="1" ht="12.75">
      <c r="A4" s="61" t="str">
        <f>Evidencija!H3</f>
        <v>STUDIJE: </v>
      </c>
      <c r="B4" s="62"/>
      <c r="D4" s="64" t="e">
        <f>Evidencija!#REF!</f>
        <v>#REF!</v>
      </c>
      <c r="E4" s="65"/>
    </row>
    <row r="5" spans="1:5" s="66" customFormat="1" ht="12.75">
      <c r="A5" s="67" t="str">
        <f>Evidencija!A4</f>
        <v>PREDMET: </v>
      </c>
      <c r="B5" s="86" t="s">
        <v>37</v>
      </c>
      <c r="D5" s="64" t="e">
        <f>Evidencija!#REF!</f>
        <v>#REF!</v>
      </c>
      <c r="E5" s="65"/>
    </row>
    <row r="6" spans="1:6" s="66" customFormat="1" ht="13.5" thickBot="1">
      <c r="A6" s="68"/>
      <c r="B6" s="69"/>
      <c r="C6" s="63"/>
      <c r="D6" s="64"/>
      <c r="E6" s="65"/>
      <c r="F6" s="59"/>
    </row>
    <row r="7" spans="1:5" s="70" customFormat="1" ht="12.75" customHeight="1" thickBot="1">
      <c r="A7" s="121" t="s">
        <v>7</v>
      </c>
      <c r="B7" s="124" t="s">
        <v>12</v>
      </c>
      <c r="C7" s="129" t="s">
        <v>8</v>
      </c>
      <c r="D7" s="130"/>
      <c r="E7" s="118" t="s">
        <v>9</v>
      </c>
    </row>
    <row r="8" spans="1:5" s="71" customFormat="1" ht="12.75" customHeight="1" thickBot="1">
      <c r="A8" s="122"/>
      <c r="B8" s="125"/>
      <c r="C8" s="127" t="s">
        <v>10</v>
      </c>
      <c r="D8" s="128" t="s">
        <v>11</v>
      </c>
      <c r="E8" s="119"/>
    </row>
    <row r="9" spans="1:5" s="71" customFormat="1" ht="13.5" customHeight="1" thickBot="1">
      <c r="A9" s="123"/>
      <c r="B9" s="126"/>
      <c r="C9" s="127"/>
      <c r="D9" s="128"/>
      <c r="E9" s="120"/>
    </row>
    <row r="10" spans="1:6" ht="12.75">
      <c r="A10" s="45" t="str">
        <f>Evidencija!A9</f>
        <v>1</v>
      </c>
      <c r="B10" s="46" t="str">
        <f>Evidencija!D9</f>
        <v>Radulović</v>
      </c>
      <c r="C10" s="47" t="e">
        <f>IF(SUM(Evidencija!E9:I9)=0,"-",SUM(Evidencija!E9:Evidencija!#REF!)+MAX(Evidencija!F9:G9)+MAX(Evidencija!H9:I9))</f>
        <v>#REF!</v>
      </c>
      <c r="D10" s="48">
        <f>IF(SUM(Evidencija!J9:K9)=0,"-",MAX(Evidencija!J9:K9))</f>
        <v>33</v>
      </c>
      <c r="E10" s="49" t="str">
        <f>Evidencija!M9</f>
        <v>B</v>
      </c>
      <c r="F10" s="72"/>
    </row>
    <row r="11" spans="1:6" ht="12.75">
      <c r="A11" s="45" t="str">
        <f>Evidencija!A10</f>
        <v>2</v>
      </c>
      <c r="B11" s="46" t="str">
        <f>Evidencija!D10</f>
        <v>Mrkaić</v>
      </c>
      <c r="C11" s="47" t="e">
        <f>IF(SUM(Evidencija!E10:I10)=0,"-",SUM(Evidencija!E10:Evidencija!#REF!)+MAX(Evidencija!F10:G10)+MAX(Evidencija!H10:I10))</f>
        <v>#REF!</v>
      </c>
      <c r="D11" s="48">
        <f>IF(SUM(Evidencija!J10:K10)=0,"-",MAX(Evidencija!J10:K10))</f>
        <v>50</v>
      </c>
      <c r="E11" s="49" t="str">
        <f>Evidencija!M10</f>
        <v>A</v>
      </c>
      <c r="F11" s="72"/>
    </row>
    <row r="12" spans="1:6" ht="12.75">
      <c r="A12" s="45" t="str">
        <f>Evidencija!A11</f>
        <v>3</v>
      </c>
      <c r="B12" s="46" t="str">
        <f>Evidencija!D11</f>
        <v>Mićunović</v>
      </c>
      <c r="C12" s="47" t="e">
        <f>IF(SUM(Evidencija!E11:I11)=0,"-",SUM(Evidencija!E11:Evidencija!#REF!)+MAX(Evidencija!F11:G11)+MAX(Evidencija!H11:I11))</f>
        <v>#REF!</v>
      </c>
      <c r="D12" s="48" t="str">
        <f>IF(SUM(Evidencija!J11:K11)=0,"-",MAX(Evidencija!J11:K11))</f>
        <v>-</v>
      </c>
      <c r="E12" s="49">
        <f>Evidencija!M11</f>
        <v>0</v>
      </c>
      <c r="F12" s="72"/>
    </row>
    <row r="13" spans="1:6" ht="12.75">
      <c r="A13" s="45" t="str">
        <f>Evidencija!A12</f>
        <v>4</v>
      </c>
      <c r="B13" s="46" t="str">
        <f>Evidencija!D12</f>
        <v>Babović</v>
      </c>
      <c r="C13" s="47" t="e">
        <f>IF(SUM(Evidencija!E12:I12)=0,"-",SUM(Evidencija!E12:Evidencija!#REF!)+MAX(Evidencija!F12:G12)+MAX(Evidencija!H12:I12))</f>
        <v>#REF!</v>
      </c>
      <c r="D13" s="48">
        <f>IF(SUM(Evidencija!J12:K12)=0,"-",MAX(Evidencija!J12:K12))</f>
        <v>34</v>
      </c>
      <c r="E13" s="49" t="str">
        <f>Evidencija!M12</f>
        <v>C</v>
      </c>
      <c r="F13" s="72"/>
    </row>
    <row r="14" spans="1:6" ht="12.75">
      <c r="A14" s="45" t="str">
        <f>Evidencija!A13</f>
        <v>5</v>
      </c>
      <c r="B14" s="46" t="str">
        <f>Evidencija!D13</f>
        <v>Samardžić</v>
      </c>
      <c r="C14" s="47" t="e">
        <f>IF(SUM(Evidencija!E13:I13)=0,"-",SUM(Evidencija!E13:Evidencija!#REF!)+MAX(Evidencija!F13:G13)+MAX(Evidencija!H13:I13))</f>
        <v>#REF!</v>
      </c>
      <c r="D14" s="48">
        <f>IF(SUM(Evidencija!J13:K13)=0,"-",MAX(Evidencija!J13:K13))</f>
        <v>30</v>
      </c>
      <c r="E14" s="49" t="str">
        <f>Evidencija!M13</f>
        <v>D</v>
      </c>
      <c r="F14" s="72"/>
    </row>
    <row r="15" spans="1:6" ht="12.75">
      <c r="A15" s="45" t="str">
        <f>Evidencija!A14</f>
        <v>6</v>
      </c>
      <c r="B15" s="46" t="str">
        <f>Evidencija!D14</f>
        <v>Čolović</v>
      </c>
      <c r="C15" s="47" t="e">
        <f>IF(SUM(Evidencija!E14:I14)=0,"-",SUM(Evidencija!E14:Evidencija!#REF!)+MAX(Evidencija!F14:G14)+MAX(Evidencija!H14:I14))</f>
        <v>#REF!</v>
      </c>
      <c r="D15" s="48">
        <f>IF(SUM(Evidencija!J14:K14)=0,"-",MAX(Evidencija!J14:K14))</f>
        <v>20</v>
      </c>
      <c r="E15" s="49" t="str">
        <f>Evidencija!M14</f>
        <v>E</v>
      </c>
      <c r="F15" s="72"/>
    </row>
    <row r="16" spans="1:6" ht="12.75">
      <c r="A16" s="45" t="str">
        <f>Evidencija!A15</f>
        <v>7</v>
      </c>
      <c r="B16" s="46" t="str">
        <f>Evidencija!D15</f>
        <v>Pejović</v>
      </c>
      <c r="C16" s="47" t="e">
        <f>IF(SUM(Evidencija!E15:I15)=0,"-",SUM(Evidencija!E15:Evidencija!#REF!)+MAX(Evidencija!F15:G15)+MAX(Evidencija!H15:I15))</f>
        <v>#REF!</v>
      </c>
      <c r="D16" s="48">
        <f>IF(SUM(Evidencija!J15:K15)=0,"-",MAX(Evidencija!J15:K15))</f>
        <v>20</v>
      </c>
      <c r="E16" s="49" t="str">
        <f>Evidencija!M15</f>
        <v>E</v>
      </c>
      <c r="F16" s="72"/>
    </row>
    <row r="17" spans="1:6" ht="12.75">
      <c r="A17" s="45" t="str">
        <f>Evidencija!A16</f>
        <v>8</v>
      </c>
      <c r="B17" s="46" t="str">
        <f>Evidencija!D16</f>
        <v>Bulatović</v>
      </c>
      <c r="C17" s="47" t="e">
        <f>IF(SUM(Evidencija!E16:I16)=0,"-",SUM(Evidencija!E16:Evidencija!#REF!)+MAX(Evidencija!F16:G16)+MAX(Evidencija!H16:I16))</f>
        <v>#REF!</v>
      </c>
      <c r="D17" s="48">
        <f>IF(SUM(Evidencija!J16:K16)=0,"-",MAX(Evidencija!J16:K16))</f>
        <v>50</v>
      </c>
      <c r="E17" s="49" t="str">
        <f>Evidencija!M16</f>
        <v>A</v>
      </c>
      <c r="F17" s="72"/>
    </row>
    <row r="18" spans="1:6" ht="12.75">
      <c r="A18" s="45" t="str">
        <f>Evidencija!A17</f>
        <v>9</v>
      </c>
      <c r="B18" s="46" t="str">
        <f>Evidencija!D17</f>
        <v>Mihajlović</v>
      </c>
      <c r="C18" s="47" t="e">
        <f>IF(SUM(Evidencija!E17:I17)=0,"-",SUM(Evidencija!E17:Evidencija!#REF!)+MAX(Evidencija!F17:G17)+MAX(Evidencija!H17:I17))</f>
        <v>#REF!</v>
      </c>
      <c r="D18" s="48" t="str">
        <f>IF(SUM(Evidencija!J17:K17)=0,"-",MAX(Evidencija!J17:K17))</f>
        <v>-</v>
      </c>
      <c r="E18" s="49">
        <f>Evidencija!M17</f>
        <v>0</v>
      </c>
      <c r="F18" s="72"/>
    </row>
    <row r="19" spans="1:6" ht="12.75">
      <c r="A19" s="45" t="str">
        <f>Evidencija!A18</f>
        <v>10</v>
      </c>
      <c r="B19" s="46" t="str">
        <f>Evidencija!D18</f>
        <v>Kolak</v>
      </c>
      <c r="C19" s="47" t="e">
        <f>IF(SUM(Evidencija!E18:I18)=0,"-",SUM(Evidencija!E18:Evidencija!#REF!)+MAX(Evidencija!F18:G18)+MAX(Evidencija!H18:I18))</f>
        <v>#REF!</v>
      </c>
      <c r="D19" s="48">
        <f>IF(SUM(Evidencija!J18:K18)=0,"-",MAX(Evidencija!J18:K18))</f>
        <v>33</v>
      </c>
      <c r="E19" s="49" t="str">
        <f>Evidencija!M18</f>
        <v>C</v>
      </c>
      <c r="F19" s="72"/>
    </row>
    <row r="20" spans="1:6" ht="12.75">
      <c r="A20" s="45" t="str">
        <f>Evidencija!A19</f>
        <v>11</v>
      </c>
      <c r="B20" s="46" t="str">
        <f>Evidencija!D19</f>
        <v>Kaluđerović</v>
      </c>
      <c r="C20" s="47" t="e">
        <f>IF(SUM(Evidencija!E19:I19)=0,"-",SUM(Evidencija!E19:Evidencija!#REF!)+MAX(Evidencija!F19:G19)+MAX(Evidencija!H19:I19))</f>
        <v>#REF!</v>
      </c>
      <c r="D20" s="48">
        <f>IF(SUM(Evidencija!J19:K19)=0,"-",MAX(Evidencija!J19:K19))</f>
        <v>48</v>
      </c>
      <c r="E20" s="49" t="str">
        <f>Evidencija!M19</f>
        <v>B</v>
      </c>
      <c r="F20" s="72"/>
    </row>
    <row r="21" spans="1:6" ht="12.75">
      <c r="A21" s="45" t="str">
        <f>Evidencija!A20</f>
        <v>12</v>
      </c>
      <c r="B21" s="46" t="str">
        <f>Evidencija!D20</f>
        <v>Svorcan</v>
      </c>
      <c r="C21" s="47" t="e">
        <f>IF(SUM(Evidencija!E20:I20)=0,"-",SUM(Evidencija!E20:Evidencija!#REF!)+MAX(Evidencija!F20:G20)+MAX(Evidencija!H20:I20))</f>
        <v>#REF!</v>
      </c>
      <c r="D21" s="48">
        <f>IF(SUM(Evidencija!J20:K20)=0,"-",MAX(Evidencija!J20:K20))</f>
        <v>50</v>
      </c>
      <c r="E21" s="49" t="str">
        <f>Evidencija!M20</f>
        <v>A</v>
      </c>
      <c r="F21" s="72"/>
    </row>
    <row r="22" spans="1:6" ht="12.75">
      <c r="A22" s="45" t="str">
        <f>Evidencija!A21</f>
        <v>13</v>
      </c>
      <c r="B22" s="46" t="str">
        <f>Evidencija!D21</f>
        <v>Duraković</v>
      </c>
      <c r="C22" s="47" t="e">
        <f>IF(SUM(Evidencija!E21:I21)=0,"-",SUM(Evidencija!E21:Evidencija!#REF!)+MAX(Evidencija!F21:G21)+MAX(Evidencija!H21:I21))</f>
        <v>#REF!</v>
      </c>
      <c r="D22" s="48">
        <f>IF(SUM(Evidencija!J21:K21)=0,"-",MAX(Evidencija!J21:K21))</f>
        <v>40</v>
      </c>
      <c r="E22" s="49" t="str">
        <f>Evidencija!M21</f>
        <v>B</v>
      </c>
      <c r="F22" s="73"/>
    </row>
    <row r="23" spans="1:6" ht="12.75">
      <c r="A23" s="45" t="str">
        <f>Evidencija!A22</f>
        <v>14</v>
      </c>
      <c r="B23" s="46" t="str">
        <f>Evidencija!D22</f>
        <v>Šašić</v>
      </c>
      <c r="C23" s="47" t="e">
        <f>IF(SUM(Evidencija!E22:I22)=0,"-",SUM(Evidencija!E22:Evidencija!#REF!)+MAX(Evidencija!F22:G22)+MAX(Evidencija!H22:I22))</f>
        <v>#REF!</v>
      </c>
      <c r="D23" s="48" t="str">
        <f>IF(SUM(Evidencija!J22:K22)=0,"-",MAX(Evidencija!J22:K22))</f>
        <v>-</v>
      </c>
      <c r="E23" s="49">
        <f>Evidencija!M22</f>
        <v>0</v>
      </c>
      <c r="F23" s="73"/>
    </row>
    <row r="24" spans="1:6" ht="12.75">
      <c r="A24" s="45" t="str">
        <f>Evidencija!A23</f>
        <v>15</v>
      </c>
      <c r="B24" s="46" t="str">
        <f>Evidencija!D23</f>
        <v>Pavićević</v>
      </c>
      <c r="C24" s="47" t="e">
        <f>IF(SUM(Evidencija!E23:I23)=0,"-",SUM(Evidencija!E23:Evidencija!#REF!)+MAX(Evidencija!F23:G23)+MAX(Evidencija!H23:I23))</f>
        <v>#REF!</v>
      </c>
      <c r="D24" s="48" t="str">
        <f>IF(SUM(Evidencija!J23:K23)=0,"-",MAX(Evidencija!J23:K23))</f>
        <v>-</v>
      </c>
      <c r="E24" s="49">
        <f>Evidencija!M23</f>
        <v>0</v>
      </c>
      <c r="F24" s="73"/>
    </row>
    <row r="25" spans="1:6" ht="12.75">
      <c r="A25" s="45" t="str">
        <f>Evidencija!A24</f>
        <v>16</v>
      </c>
      <c r="B25" s="46" t="str">
        <f>Evidencija!D24</f>
        <v>Ivanović</v>
      </c>
      <c r="C25" s="47" t="e">
        <f>IF(SUM(Evidencija!E24:I24)=0,"-",SUM(Evidencija!E24:Evidencija!#REF!)+MAX(Evidencija!F24:G24)+MAX(Evidencija!H24:I24))</f>
        <v>#REF!</v>
      </c>
      <c r="D25" s="48">
        <f>IF(SUM(Evidencija!J24:K24)=0,"-",MAX(Evidencija!J24:K24))</f>
        <v>40</v>
      </c>
      <c r="E25" s="49" t="str">
        <f>Evidencija!M24</f>
        <v>B</v>
      </c>
      <c r="F25" s="73"/>
    </row>
    <row r="26" spans="1:6" ht="12.75">
      <c r="A26" s="45" t="str">
        <f>Evidencija!A25</f>
        <v>17</v>
      </c>
      <c r="B26" s="46" t="str">
        <f>Evidencija!D25</f>
        <v>Jovović</v>
      </c>
      <c r="C26" s="47" t="e">
        <f>IF(SUM(Evidencija!E25:I25)=0,"-",SUM(Evidencija!E25:Evidencija!#REF!)+MAX(Evidencija!F25:G25)+MAX(Evidencija!H25:I25))</f>
        <v>#REF!</v>
      </c>
      <c r="D26" s="48" t="str">
        <f>IF(SUM(Evidencija!J25:K25)=0,"-",MAX(Evidencija!J25:K25))</f>
        <v>-</v>
      </c>
      <c r="E26" s="49">
        <f>Evidencija!M25</f>
        <v>0</v>
      </c>
      <c r="F26" s="73"/>
    </row>
    <row r="27" spans="1:6" ht="12.75">
      <c r="A27" s="45" t="str">
        <f>Evidencija!A26</f>
        <v>18</v>
      </c>
      <c r="B27" s="46" t="str">
        <f>Evidencija!D26</f>
        <v>Sekulić</v>
      </c>
      <c r="C27" s="47" t="e">
        <f>IF(SUM(Evidencija!E26:I26)=0,"-",SUM(Evidencija!E26:Evidencija!#REF!)+MAX(Evidencija!F26:G26)+MAX(Evidencija!H26:I26))</f>
        <v>#REF!</v>
      </c>
      <c r="D27" s="48">
        <f>IF(SUM(Evidencija!J26:K26)=0,"-",MAX(Evidencija!J26:K26))</f>
        <v>34</v>
      </c>
      <c r="E27" s="49" t="str">
        <f>Evidencija!M26</f>
        <v>C</v>
      </c>
      <c r="F27" s="73"/>
    </row>
    <row r="28" spans="1:6" ht="12.75">
      <c r="A28" s="45" t="str">
        <f>Evidencija!A27</f>
        <v>19</v>
      </c>
      <c r="B28" s="46" t="str">
        <f>Evidencija!D27</f>
        <v>Petrović</v>
      </c>
      <c r="C28" s="47" t="e">
        <f>IF(SUM(Evidencija!E27:I27)=0,"-",SUM(Evidencija!E27:Evidencija!#REF!)+MAX(Evidencija!F27:G27)+MAX(Evidencija!H27:I27))</f>
        <v>#REF!</v>
      </c>
      <c r="D28" s="48" t="str">
        <f>IF(SUM(Evidencija!J27:K27)=0,"-",MAX(Evidencija!J27:K27))</f>
        <v>-</v>
      </c>
      <c r="E28" s="49" t="str">
        <f>Evidencija!M27</f>
        <v>F</v>
      </c>
      <c r="F28" s="73"/>
    </row>
    <row r="29" spans="1:6" ht="12.75">
      <c r="A29" s="45" t="str">
        <f>Evidencija!A28</f>
        <v>20</v>
      </c>
      <c r="B29" s="46" t="str">
        <f>Evidencija!D28</f>
        <v>Kažić</v>
      </c>
      <c r="C29" s="47" t="e">
        <f>IF(SUM(Evidencija!E28:I28)=0,"-",SUM(Evidencija!E28:Evidencija!#REF!)+MAX(Evidencija!F28:G28)+MAX(Evidencija!H28:I28))</f>
        <v>#REF!</v>
      </c>
      <c r="D29" s="48">
        <f>IF(SUM(Evidencija!J28:K28)=0,"-",MAX(Evidencija!J28:K28))</f>
        <v>18</v>
      </c>
      <c r="E29" s="49" t="str">
        <f>Evidencija!M28</f>
        <v>F</v>
      </c>
      <c r="F29" s="73"/>
    </row>
    <row r="30" spans="1:6" ht="12.75">
      <c r="A30" s="45" t="str">
        <f>Evidencija!A29</f>
        <v>21</v>
      </c>
      <c r="B30" s="46" t="str">
        <f>Evidencija!D29</f>
        <v>Lalatović</v>
      </c>
      <c r="C30" s="47" t="e">
        <f>IF(SUM(Evidencija!E29:I29)=0,"-",SUM(Evidencija!E29:Evidencija!#REF!)+MAX(Evidencija!F29:G29)+MAX(Evidencija!H29:I29))</f>
        <v>#REF!</v>
      </c>
      <c r="D30" s="48">
        <f>IF(SUM(Evidencija!J29:K29)=0,"-",MAX(Evidencija!J29:K29))</f>
        <v>33</v>
      </c>
      <c r="E30" s="49" t="str">
        <f>Evidencija!M29</f>
        <v>C</v>
      </c>
      <c r="F30" s="73"/>
    </row>
    <row r="31" spans="1:6" ht="12.75">
      <c r="A31" s="45" t="str">
        <f>Evidencija!A30</f>
        <v>22</v>
      </c>
      <c r="B31" s="46" t="str">
        <f>Evidencija!D30</f>
        <v>Femić</v>
      </c>
      <c r="C31" s="47" t="e">
        <f>IF(SUM(Evidencija!E30:I30)=0,"-",SUM(Evidencija!E30:Evidencija!#REF!)+MAX(Evidencija!F30:G30)+MAX(Evidencija!H30:I30))</f>
        <v>#REF!</v>
      </c>
      <c r="D31" s="48">
        <f>IF(SUM(Evidencija!J30:K30)=0,"-",MAX(Evidencija!J30:K30))</f>
        <v>33</v>
      </c>
      <c r="E31" s="49" t="str">
        <f>Evidencija!M30</f>
        <v>E</v>
      </c>
      <c r="F31" s="73"/>
    </row>
    <row r="32" spans="1:6" ht="12.75">
      <c r="A32" s="45" t="str">
        <f>Evidencija!A31</f>
        <v>23</v>
      </c>
      <c r="B32" s="46" t="str">
        <f>Evidencija!D31</f>
        <v>Martinović</v>
      </c>
      <c r="C32" s="47" t="e">
        <f>IF(SUM(Evidencija!E31:I31)=0,"-",SUM(Evidencija!E31:Evidencija!#REF!)+MAX(Evidencija!F31:G31)+MAX(Evidencija!H31:I31))</f>
        <v>#REF!</v>
      </c>
      <c r="D32" s="48" t="str">
        <f>IF(SUM(Evidencija!J31:K31)=0,"-",MAX(Evidencija!J31:K31))</f>
        <v>-</v>
      </c>
      <c r="E32" s="49">
        <f>Evidencija!M31</f>
        <v>0</v>
      </c>
      <c r="F32" s="73"/>
    </row>
    <row r="33" spans="1:6" ht="12.75">
      <c r="A33" s="45" t="str">
        <f>Evidencija!A32</f>
        <v>24</v>
      </c>
      <c r="B33" s="46" t="str">
        <f>Evidencija!D32</f>
        <v>Nikolić</v>
      </c>
      <c r="C33" s="47" t="e">
        <f>IF(SUM(Evidencija!E32:I32)=0,"-",SUM(Evidencija!E32:Evidencija!#REF!)+MAX(Evidencija!F32:G32)+MAX(Evidencija!H32:I32))</f>
        <v>#REF!</v>
      </c>
      <c r="D33" s="48" t="str">
        <f>IF(SUM(Evidencija!J32:K32)=0,"-",MAX(Evidencija!J32:K32))</f>
        <v>-</v>
      </c>
      <c r="E33" s="49" t="str">
        <f>Evidencija!M32</f>
        <v>F</v>
      </c>
      <c r="F33" s="73"/>
    </row>
    <row r="34" spans="1:6" ht="12.75">
      <c r="A34" s="45" t="str">
        <f>Evidencija!A33</f>
        <v>25</v>
      </c>
      <c r="B34" s="46" t="str">
        <f>Evidencija!D33</f>
        <v>Radonić</v>
      </c>
      <c r="C34" s="47" t="e">
        <f>IF(SUM(Evidencija!E33:I33)=0,"-",SUM(Evidencija!E33:Evidencija!#REF!)+MAX(Evidencija!F33:G33)+MAX(Evidencija!H33:I33))</f>
        <v>#REF!</v>
      </c>
      <c r="D34" s="48" t="str">
        <f>IF(SUM(Evidencija!J33:K33)=0,"-",MAX(Evidencija!J33:K33))</f>
        <v>-</v>
      </c>
      <c r="E34" s="49" t="str">
        <f>Evidencija!M33</f>
        <v>E</v>
      </c>
      <c r="F34" s="73"/>
    </row>
    <row r="35" spans="1:6" ht="12.75">
      <c r="A35" s="45" t="str">
        <f>Evidencija!A34</f>
        <v>26</v>
      </c>
      <c r="B35" s="46" t="str">
        <f>Evidencija!D34</f>
        <v>Marković</v>
      </c>
      <c r="C35" s="47" t="e">
        <f>IF(SUM(Evidencija!E34:I34)=0,"-",SUM(Evidencija!E34:Evidencija!#REF!)+MAX(Evidencija!F34:G34)+MAX(Evidencija!H34:I34))</f>
        <v>#REF!</v>
      </c>
      <c r="D35" s="48">
        <f>IF(SUM(Evidencija!J34:K34)=0,"-",MAX(Evidencija!J34:K34))</f>
        <v>37</v>
      </c>
      <c r="E35" s="49" t="str">
        <f>Evidencija!M34</f>
        <v>C</v>
      </c>
      <c r="F35" s="73"/>
    </row>
    <row r="36" spans="1:6" ht="12.75">
      <c r="A36" s="45" t="str">
        <f>Evidencija!A35</f>
        <v>27</v>
      </c>
      <c r="B36" s="46" t="str">
        <f>Evidencija!D35</f>
        <v>Joksimović</v>
      </c>
      <c r="C36" s="47" t="e">
        <f>IF(SUM(Evidencija!E35:I35)=0,"-",SUM(Evidencija!E35:Evidencija!#REF!)+MAX(Evidencija!F35:G35)+MAX(Evidencija!H35:I35))</f>
        <v>#REF!</v>
      </c>
      <c r="D36" s="48">
        <f>IF(SUM(Evidencija!J35:K35)=0,"-",MAX(Evidencija!J35:K35))</f>
        <v>15</v>
      </c>
      <c r="E36" s="49" t="str">
        <f>Evidencija!M35</f>
        <v>F</v>
      </c>
      <c r="F36" s="73"/>
    </row>
    <row r="37" spans="1:6" ht="12.75">
      <c r="A37" s="45" t="str">
        <f>Evidencija!A36</f>
        <v>28</v>
      </c>
      <c r="B37" s="46" t="str">
        <f>Evidencija!D36</f>
        <v>Duletić</v>
      </c>
      <c r="C37" s="47" t="e">
        <f>IF(SUM(Evidencija!E36:I36)=0,"-",SUM(Evidencija!E36:Evidencija!#REF!)+MAX(Evidencija!F36:G36)+MAX(Evidencija!H36:I36))</f>
        <v>#REF!</v>
      </c>
      <c r="D37" s="48">
        <f>IF(SUM(Evidencija!J36:K36)=0,"-",MAX(Evidencija!J36:K36))</f>
        <v>42</v>
      </c>
      <c r="E37" s="49" t="str">
        <f>Evidencija!M36</f>
        <v>A</v>
      </c>
      <c r="F37" s="73"/>
    </row>
    <row r="38" spans="1:6" ht="12.75">
      <c r="A38" s="45" t="str">
        <f>Evidencija!A37</f>
        <v>29</v>
      </c>
      <c r="B38" s="46" t="str">
        <f>Evidencija!D37</f>
        <v>Tagić</v>
      </c>
      <c r="C38" s="47" t="e">
        <f>IF(SUM(Evidencija!E37:I37)=0,"-",SUM(Evidencija!E37:Evidencija!#REF!)+MAX(Evidencija!F37:G37)+MAX(Evidencija!H37:I37))</f>
        <v>#REF!</v>
      </c>
      <c r="D38" s="48" t="str">
        <f>IF(SUM(Evidencija!J37:K37)=0,"-",MAX(Evidencija!J37:K37))</f>
        <v>-</v>
      </c>
      <c r="E38" s="49">
        <f>Evidencija!M37</f>
        <v>0</v>
      </c>
      <c r="F38" s="73"/>
    </row>
    <row r="39" spans="1:6" ht="12.75">
      <c r="A39" s="45" t="str">
        <f>Evidencija!A38</f>
        <v>30</v>
      </c>
      <c r="B39" s="46" t="str">
        <f>Evidencija!D38</f>
        <v>Vučić</v>
      </c>
      <c r="C39" s="47" t="e">
        <f>IF(SUM(Evidencija!E38:I38)=0,"-",SUM(Evidencija!E38:Evidencija!#REF!)+MAX(Evidencija!F38:G38)+MAX(Evidencija!H38:I38))</f>
        <v>#REF!</v>
      </c>
      <c r="D39" s="48">
        <f>IF(SUM(Evidencija!J38:K38)=0,"-",MAX(Evidencija!J38:K38))</f>
        <v>37</v>
      </c>
      <c r="E39" s="49" t="str">
        <f>Evidencija!M38</f>
        <v>C</v>
      </c>
      <c r="F39" s="73"/>
    </row>
    <row r="40" spans="1:6" ht="12.75">
      <c r="A40" s="45" t="str">
        <f>Evidencija!A39</f>
        <v>31</v>
      </c>
      <c r="B40" s="46" t="str">
        <f>Evidencija!D39</f>
        <v>Šćepanović</v>
      </c>
      <c r="C40" s="47" t="e">
        <f>IF(SUM(Evidencija!E39:I39)=0,"-",SUM(Evidencija!E39:Evidencija!#REF!)+MAX(Evidencija!F39:G39)+MAX(Evidencija!H39:I39))</f>
        <v>#REF!</v>
      </c>
      <c r="D40" s="48">
        <f>IF(SUM(Evidencija!J39:K39)=0,"-",MAX(Evidencija!J39:K39))</f>
        <v>19</v>
      </c>
      <c r="E40" s="49" t="str">
        <f>Evidencija!M39</f>
        <v>F</v>
      </c>
      <c r="F40" s="73"/>
    </row>
    <row r="41" spans="1:6" ht="12.75">
      <c r="A41" s="45" t="str">
        <f>Evidencija!A40</f>
        <v>32</v>
      </c>
      <c r="B41" s="46" t="str">
        <f>Evidencija!D40</f>
        <v>Ćalasan</v>
      </c>
      <c r="C41" s="47" t="e">
        <f>IF(SUM(Evidencija!E40:I40)=0,"-",SUM(Evidencija!E40:Evidencija!#REF!)+MAX(Evidencija!F40:G40)+MAX(Evidencija!H40:I40))</f>
        <v>#REF!</v>
      </c>
      <c r="D41" s="48">
        <f>IF(SUM(Evidencija!J40:K40)=0,"-",MAX(Evidencija!J40:K40))</f>
        <v>14</v>
      </c>
      <c r="E41" s="49" t="str">
        <f>Evidencija!M40</f>
        <v>F</v>
      </c>
      <c r="F41" s="73"/>
    </row>
    <row r="42" spans="1:6" ht="12.75">
      <c r="A42" s="45" t="str">
        <f>Evidencija!A41</f>
        <v>33</v>
      </c>
      <c r="B42" s="46" t="str">
        <f>Evidencija!D41</f>
        <v>Zuber</v>
      </c>
      <c r="C42" s="47" t="e">
        <f>IF(SUM(Evidencija!E41:I41)=0,"-",SUM(Evidencija!E41:Evidencija!#REF!)+MAX(Evidencija!F41:G41)+MAX(Evidencija!H41:I41))</f>
        <v>#REF!</v>
      </c>
      <c r="D42" s="48">
        <f>IF(SUM(Evidencija!J41:K41)=0,"-",MAX(Evidencija!J41:K41))</f>
        <v>25</v>
      </c>
      <c r="E42" s="49" t="str">
        <f>Evidencija!M41</f>
        <v>E</v>
      </c>
      <c r="F42" s="73"/>
    </row>
    <row r="43" spans="1:6" ht="12.75">
      <c r="A43" s="45" t="str">
        <f>Evidencija!A42</f>
        <v>34</v>
      </c>
      <c r="B43" s="46" t="str">
        <f>Evidencija!D42</f>
        <v>Tomić</v>
      </c>
      <c r="C43" s="47" t="e">
        <f>IF(SUM(Evidencija!E42:I42)=0,"-",SUM(Evidencija!E42:Evidencija!#REF!)+MAX(Evidencija!F42:G42)+MAX(Evidencija!H42:I42))</f>
        <v>#REF!</v>
      </c>
      <c r="D43" s="48" t="str">
        <f>IF(SUM(Evidencija!J42:K42)=0,"-",MAX(Evidencija!J42:K42))</f>
        <v>-</v>
      </c>
      <c r="E43" s="49">
        <f>Evidencija!M42</f>
        <v>0</v>
      </c>
      <c r="F43" s="73"/>
    </row>
    <row r="44" spans="1:6" ht="12.75">
      <c r="A44" s="45" t="str">
        <f>Evidencija!A43</f>
        <v>35</v>
      </c>
      <c r="B44" s="46" t="str">
        <f>Evidencija!D43</f>
        <v>Miletić</v>
      </c>
      <c r="C44" s="47" t="e">
        <f>IF(SUM(Evidencija!E43:I43)=0,"-",SUM(Evidencija!E43:Evidencija!#REF!)+MAX(Evidencija!F43:G43)+MAX(Evidencija!H43:I43))</f>
        <v>#REF!</v>
      </c>
      <c r="D44" s="48" t="str">
        <f>IF(SUM(Evidencija!J43:K43)=0,"-",MAX(Evidencija!J43:K43))</f>
        <v>-</v>
      </c>
      <c r="E44" s="49">
        <f>Evidencija!M43</f>
        <v>0</v>
      </c>
      <c r="F44" s="73"/>
    </row>
    <row r="45" spans="1:6" ht="12.75">
      <c r="A45" s="45" t="str">
        <f>Evidencija!A44</f>
        <v>36</v>
      </c>
      <c r="B45" s="46" t="str">
        <f>Evidencija!D44</f>
        <v>Lutovac</v>
      </c>
      <c r="C45" s="47" t="e">
        <f>IF(SUM(Evidencija!E44:I44)=0,"-",SUM(Evidencija!E44:Evidencija!#REF!)+MAX(Evidencija!F44:G44)+MAX(Evidencija!H44:I44))</f>
        <v>#REF!</v>
      </c>
      <c r="D45" s="48">
        <f>IF(SUM(Evidencija!J44:K44)=0,"-",MAX(Evidencija!J44:K44))</f>
        <v>25</v>
      </c>
      <c r="E45" s="49" t="str">
        <f>Evidencija!M44</f>
        <v>E</v>
      </c>
      <c r="F45" s="73"/>
    </row>
    <row r="46" spans="1:6" ht="12.75">
      <c r="A46" s="45" t="str">
        <f>Evidencija!A45</f>
        <v>37</v>
      </c>
      <c r="B46" s="46" t="str">
        <f>Evidencija!D45</f>
        <v>Stojanović</v>
      </c>
      <c r="C46" s="47" t="e">
        <f>IF(SUM(Evidencija!E45:I45)=0,"-",SUM(Evidencija!E45:Evidencija!#REF!)+MAX(Evidencija!F45:G45)+MAX(Evidencija!H45:I45))</f>
        <v>#REF!</v>
      </c>
      <c r="D46" s="48">
        <f>IF(SUM(Evidencija!J45:K45)=0,"-",MAX(Evidencija!J45:K45))</f>
        <v>25</v>
      </c>
      <c r="E46" s="49" t="str">
        <f>Evidencija!M45</f>
        <v>D</v>
      </c>
      <c r="F46" s="73"/>
    </row>
    <row r="47" spans="1:6" ht="12.75">
      <c r="A47" s="45" t="str">
        <f>Evidencija!A46</f>
        <v>38</v>
      </c>
      <c r="B47" s="46" t="str">
        <f>Evidencija!D46</f>
        <v>Murišić</v>
      </c>
      <c r="C47" s="47" t="e">
        <f>IF(SUM(Evidencija!E46:I46)=0,"-",SUM(Evidencija!E46:Evidencija!#REF!)+MAX(Evidencija!F46:G46)+MAX(Evidencija!H46:I46))</f>
        <v>#REF!</v>
      </c>
      <c r="D47" s="48">
        <f>IF(SUM(Evidencija!J46:K46)=0,"-",MAX(Evidencija!J46:K46))</f>
        <v>35</v>
      </c>
      <c r="E47" s="49" t="str">
        <f>Evidencija!M46</f>
        <v>C</v>
      </c>
      <c r="F47" s="73"/>
    </row>
    <row r="48" spans="1:6" ht="12.75">
      <c r="A48" s="45" t="str">
        <f>Evidencija!A47</f>
        <v>39</v>
      </c>
      <c r="B48" s="46" t="str">
        <f>Evidencija!D47</f>
        <v>Vuksanović</v>
      </c>
      <c r="C48" s="47" t="e">
        <f>IF(SUM(Evidencija!E47:I47)=0,"-",SUM(Evidencija!E47:Evidencija!#REF!)+MAX(Evidencija!F47:G47)+MAX(Evidencija!H47:I47))</f>
        <v>#REF!</v>
      </c>
      <c r="D48" s="48" t="str">
        <f>IF(SUM(Evidencija!J47:K47)=0,"-",MAX(Evidencija!J47:K47))</f>
        <v>-</v>
      </c>
      <c r="E48" s="49">
        <f>Evidencija!M47</f>
        <v>0</v>
      </c>
      <c r="F48" s="73"/>
    </row>
    <row r="49" spans="1:6" ht="12.75">
      <c r="A49" s="45" t="str">
        <f>Evidencija!A48</f>
        <v>40</v>
      </c>
      <c r="B49" s="46" t="str">
        <f>Evidencija!D48</f>
        <v>Franca</v>
      </c>
      <c r="C49" s="47" t="e">
        <f>IF(SUM(Evidencija!E48:I48)=0,"-",SUM(Evidencija!E48:Evidencija!#REF!)+MAX(Evidencija!F48:G48)+MAX(Evidencija!H48:I48))</f>
        <v>#REF!</v>
      </c>
      <c r="D49" s="48">
        <f>IF(SUM(Evidencija!J48:K48)=0,"-",MAX(Evidencija!J48:K48))</f>
        <v>30</v>
      </c>
      <c r="E49" s="49" t="str">
        <f>Evidencija!M48</f>
        <v>D</v>
      </c>
      <c r="F49" s="73"/>
    </row>
    <row r="50" spans="1:6" ht="12.75">
      <c r="A50" s="45" t="str">
        <f>Evidencija!A49</f>
        <v>41</v>
      </c>
      <c r="B50" s="46" t="str">
        <f>Evidencija!D49</f>
        <v>Pešikan</v>
      </c>
      <c r="C50" s="47" t="e">
        <f>IF(SUM(Evidencija!E49:I49)=0,"-",SUM(Evidencija!E49:Evidencija!#REF!)+MAX(Evidencija!F49:G49)+MAX(Evidencija!H49:I49))</f>
        <v>#REF!</v>
      </c>
      <c r="D50" s="48">
        <f>IF(SUM(Evidencija!J49:K49)=0,"-",MAX(Evidencija!J49:K49))</f>
        <v>5</v>
      </c>
      <c r="E50" s="49" t="str">
        <f>Evidencija!M49</f>
        <v>F</v>
      </c>
      <c r="F50" s="73"/>
    </row>
    <row r="51" spans="1:6" ht="12.75">
      <c r="A51" s="45" t="str">
        <f>Evidencija!A50</f>
        <v>42</v>
      </c>
      <c r="B51" s="46" t="str">
        <f>Evidencija!D50</f>
        <v>Roganović</v>
      </c>
      <c r="C51" s="47" t="e">
        <f>IF(SUM(Evidencija!E50:I50)=0,"-",SUM(Evidencija!E50:Evidencija!#REF!)+MAX(Evidencija!F50:G50)+MAX(Evidencija!H50:I50))</f>
        <v>#REF!</v>
      </c>
      <c r="D51" s="48">
        <f>IF(SUM(Evidencija!J50:K50)=0,"-",MAX(Evidencija!J50:K50))</f>
        <v>30</v>
      </c>
      <c r="E51" s="49" t="str">
        <f>Evidencija!M50</f>
        <v>D</v>
      </c>
      <c r="F51" s="73"/>
    </row>
    <row r="52" spans="1:6" ht="12.75">
      <c r="A52" s="45" t="str">
        <f>Evidencija!A51</f>
        <v>44</v>
      </c>
      <c r="B52" s="46" t="str">
        <f>Evidencija!D51</f>
        <v>Adrović</v>
      </c>
      <c r="C52" s="47" t="e">
        <f>IF(SUM(Evidencija!E51:I51)=0,"-",SUM(Evidencija!E51:Evidencija!#REF!)+MAX(Evidencija!F51:G51)+MAX(Evidencija!H51:I51))</f>
        <v>#REF!</v>
      </c>
      <c r="D52" s="48">
        <f>IF(SUM(Evidencija!J51:K51)=0,"-",MAX(Evidencija!J51:K51))</f>
        <v>22</v>
      </c>
      <c r="E52" s="49" t="str">
        <f>Evidencija!M51</f>
        <v>E</v>
      </c>
      <c r="F52" s="73"/>
    </row>
    <row r="53" spans="1:6" ht="12.75">
      <c r="A53" s="45" t="str">
        <f>Evidencija!A52</f>
        <v>45</v>
      </c>
      <c r="B53" s="46" t="str">
        <f>Evidencija!D52</f>
        <v>Colić</v>
      </c>
      <c r="C53" s="47" t="e">
        <f>IF(SUM(Evidencija!E52:I52)=0,"-",SUM(Evidencija!E52:Evidencija!#REF!)+MAX(Evidencija!F52:G52)+MAX(Evidencija!H52:I52))</f>
        <v>#REF!</v>
      </c>
      <c r="D53" s="48">
        <f>IF(SUM(Evidencija!J52:K52)=0,"-",MAX(Evidencija!J52:K52))</f>
        <v>40</v>
      </c>
      <c r="E53" s="49" t="str">
        <f>Evidencija!M52</f>
        <v>B</v>
      </c>
      <c r="F53" s="73"/>
    </row>
    <row r="54" spans="1:6" ht="12.75">
      <c r="A54" s="45" t="str">
        <f>Evidencija!A53</f>
        <v>46</v>
      </c>
      <c r="B54" s="46" t="str">
        <f>Evidencija!D53</f>
        <v>Kalamperović</v>
      </c>
      <c r="C54" s="47" t="e">
        <f>IF(SUM(Evidencija!E53:I53)=0,"-",SUM(Evidencija!E53:Evidencija!#REF!)+MAX(Evidencija!F53:G53)+MAX(Evidencija!H53:I53))</f>
        <v>#REF!</v>
      </c>
      <c r="D54" s="48">
        <f>IF(SUM(Evidencija!J53:K53)=0,"-",MAX(Evidencija!J53:K53))</f>
        <v>16</v>
      </c>
      <c r="E54" s="49" t="str">
        <f>Evidencija!M53</f>
        <v>F</v>
      </c>
      <c r="F54" s="73"/>
    </row>
    <row r="55" spans="1:6" ht="12.75">
      <c r="A55" s="45" t="str">
        <f>Evidencija!A54</f>
        <v>47</v>
      </c>
      <c r="B55" s="46" t="str">
        <f>Evidencija!D54</f>
        <v>Vukićević</v>
      </c>
      <c r="C55" s="47" t="e">
        <f>IF(SUM(Evidencija!E54:I54)=0,"-",SUM(Evidencija!E54:Evidencija!#REF!)+MAX(Evidencija!F54:G54)+MAX(Evidencija!H54:I54))</f>
        <v>#REF!</v>
      </c>
      <c r="D55" s="48" t="str">
        <f>IF(SUM(Evidencija!J54:K54)=0,"-",MAX(Evidencija!J54:K54))</f>
        <v>-</v>
      </c>
      <c r="E55" s="49">
        <f>Evidencija!M54</f>
        <v>0</v>
      </c>
      <c r="F55" s="73"/>
    </row>
    <row r="56" spans="1:6" ht="12.75">
      <c r="A56" s="45" t="str">
        <f>Evidencija!A55</f>
        <v>48</v>
      </c>
      <c r="B56" s="46" t="str">
        <f>Evidencija!D55</f>
        <v>Grozdanić</v>
      </c>
      <c r="C56" s="47" t="e">
        <f>IF(SUM(Evidencija!E55:I55)=0,"-",SUM(Evidencija!E55:Evidencija!#REF!)+MAX(Evidencija!F55:G55)+MAX(Evidencija!H55:I55))</f>
        <v>#REF!</v>
      </c>
      <c r="D56" s="48">
        <f>IF(SUM(Evidencija!J55:K55)=0,"-",MAX(Evidencija!J55:K55))</f>
        <v>29</v>
      </c>
      <c r="E56" s="49" t="str">
        <f>Evidencija!M55</f>
        <v>D</v>
      </c>
      <c r="F56" s="73"/>
    </row>
    <row r="57" spans="1:6" ht="12.75">
      <c r="A57" s="45" t="str">
        <f>Evidencija!A56</f>
        <v>49</v>
      </c>
      <c r="B57" s="46" t="str">
        <f>Evidencija!D56</f>
        <v>Delević</v>
      </c>
      <c r="C57" s="47" t="e">
        <f>IF(SUM(Evidencija!E56:I56)=0,"-",SUM(Evidencija!E56:Evidencija!#REF!)+MAX(Evidencija!F56:G56)+MAX(Evidencija!H56:I56))</f>
        <v>#REF!</v>
      </c>
      <c r="D57" s="48" t="str">
        <f>IF(SUM(Evidencija!J56:K56)=0,"-",MAX(Evidencija!J56:K56))</f>
        <v>-</v>
      </c>
      <c r="E57" s="49">
        <f>Evidencija!M56</f>
        <v>0</v>
      </c>
      <c r="F57" s="73"/>
    </row>
    <row r="58" spans="1:6" ht="12.75">
      <c r="A58" s="45" t="str">
        <f>Evidencija!A57</f>
        <v>50</v>
      </c>
      <c r="B58" s="46" t="str">
        <f>Evidencija!D57</f>
        <v>Kovačević</v>
      </c>
      <c r="C58" s="47" t="e">
        <f>IF(SUM(Evidencija!E57:I57)=0,"-",SUM(Evidencija!E57:Evidencija!#REF!)+MAX(Evidencija!F57:G57)+MAX(Evidencija!H57:I57))</f>
        <v>#REF!</v>
      </c>
      <c r="D58" s="48">
        <f>IF(SUM(Evidencija!J57:K57)=0,"-",MAX(Evidencija!J57:K57))</f>
        <v>20</v>
      </c>
      <c r="E58" s="49" t="str">
        <f>Evidencija!M57</f>
        <v>E</v>
      </c>
      <c r="F58" s="73"/>
    </row>
    <row r="59" spans="1:6" ht="12.75">
      <c r="A59" s="45" t="str">
        <f>Evidencija!A58</f>
        <v>51</v>
      </c>
      <c r="B59" s="46" t="str">
        <f>Evidencija!D58</f>
        <v>Janjušević</v>
      </c>
      <c r="C59" s="47" t="e">
        <f>IF(SUM(Evidencija!E58:I58)=0,"-",SUM(Evidencija!E58:Evidencija!#REF!)+MAX(Evidencija!F58:G58)+MAX(Evidencija!H58:I58))</f>
        <v>#REF!</v>
      </c>
      <c r="D59" s="48" t="str">
        <f>IF(SUM(Evidencija!J58:K58)=0,"-",MAX(Evidencija!J58:K58))</f>
        <v>-</v>
      </c>
      <c r="E59" s="49">
        <f>Evidencija!M58</f>
        <v>0</v>
      </c>
      <c r="F59" s="73"/>
    </row>
    <row r="60" spans="1:6" ht="12.75">
      <c r="A60" s="45" t="str">
        <f>Evidencija!A59</f>
        <v>52</v>
      </c>
      <c r="B60" s="46" t="str">
        <f>Evidencija!D59</f>
        <v>Otašević</v>
      </c>
      <c r="C60" s="47" t="e">
        <f>IF(SUM(Evidencija!E59:I59)=0,"-",SUM(Evidencija!E59:Evidencija!#REF!)+MAX(Evidencija!F59:G59)+MAX(Evidencija!H59:I59))</f>
        <v>#REF!</v>
      </c>
      <c r="D60" s="48" t="str">
        <f>IF(SUM(Evidencija!J59:K59)=0,"-",MAX(Evidencija!J59:K59))</f>
        <v>-</v>
      </c>
      <c r="E60" s="49">
        <f>Evidencija!M59</f>
        <v>0</v>
      </c>
      <c r="F60" s="73"/>
    </row>
    <row r="61" spans="1:6" ht="12.75">
      <c r="A61" s="45" t="str">
        <f>Evidencija!A60</f>
        <v>53</v>
      </c>
      <c r="B61" s="46" t="str">
        <f>Evidencija!D60</f>
        <v>Tuša</v>
      </c>
      <c r="C61" s="47" t="e">
        <f>IF(SUM(Evidencija!E60:I60)=0,"-",SUM(Evidencija!E60:Evidencija!#REF!)+MAX(Evidencija!F60:G60)+MAX(Evidencija!H60:I60))</f>
        <v>#REF!</v>
      </c>
      <c r="D61" s="48">
        <f>IF(SUM(Evidencija!J60:K60)=0,"-",MAX(Evidencija!J60:K60))</f>
        <v>13</v>
      </c>
      <c r="E61" s="49" t="str">
        <f>Evidencija!M60</f>
        <v>F</v>
      </c>
      <c r="F61" s="73"/>
    </row>
    <row r="62" spans="1:6" ht="12.75">
      <c r="A62" s="45" t="str">
        <f>Evidencija!A61</f>
        <v>54</v>
      </c>
      <c r="B62" s="46" t="str">
        <f>Evidencija!D61</f>
        <v>Vukčević</v>
      </c>
      <c r="C62" s="47" t="e">
        <f>IF(SUM(Evidencija!E61:I61)=0,"-",SUM(Evidencija!E61:Evidencija!#REF!)+MAX(Evidencija!F61:G61)+MAX(Evidencija!H61:I61))</f>
        <v>#REF!</v>
      </c>
      <c r="D62" s="48" t="str">
        <f>IF(SUM(Evidencija!J61:K61)=0,"-",MAX(Evidencija!J61:K61))</f>
        <v>-</v>
      </c>
      <c r="E62" s="49">
        <f>Evidencija!M61</f>
        <v>0</v>
      </c>
      <c r="F62" s="73"/>
    </row>
    <row r="63" spans="1:6" ht="12.75">
      <c r="A63" s="45" t="str">
        <f>Evidencija!A62</f>
        <v>55</v>
      </c>
      <c r="B63" s="46" t="str">
        <f>Evidencija!D62</f>
        <v>Drljević</v>
      </c>
      <c r="C63" s="47" t="e">
        <f>IF(SUM(Evidencija!E62:I62)=0,"-",SUM(Evidencija!E62:Evidencija!#REF!)+MAX(Evidencija!F62:G62)+MAX(Evidencija!H62:I62))</f>
        <v>#REF!</v>
      </c>
      <c r="D63" s="48">
        <f>IF(SUM(Evidencija!J62:K62)=0,"-",MAX(Evidencija!J62:K62))</f>
        <v>28</v>
      </c>
      <c r="E63" s="49" t="str">
        <f>Evidencija!M62</f>
        <v>E</v>
      </c>
      <c r="F63" s="73"/>
    </row>
    <row r="64" spans="1:6" ht="12.75">
      <c r="A64" s="45" t="str">
        <f>Evidencija!A64</f>
        <v>57</v>
      </c>
      <c r="B64" s="46" t="str">
        <f>Evidencija!D64</f>
        <v>Pajović</v>
      </c>
      <c r="C64" s="47" t="str">
        <f>IF(SUM(Evidencija!E64:I64)=0,"-",SUM(Evidencija!E64:Evidencija!#REF!)+MAX(Evidencija!F64:G64)+MAX(Evidencija!H64:I64))</f>
        <v>-</v>
      </c>
      <c r="D64" s="48" t="str">
        <f>IF(SUM(Evidencija!J64:K64)=0,"-",MAX(Evidencija!J64:K64))</f>
        <v>-</v>
      </c>
      <c r="E64" s="49">
        <f>Evidencija!M64</f>
        <v>0</v>
      </c>
      <c r="F64" s="73"/>
    </row>
    <row r="65" spans="1:6" ht="12.75">
      <c r="A65" s="45" t="str">
        <f>Evidencija!A65</f>
        <v>58</v>
      </c>
      <c r="B65" s="46" t="str">
        <f>Evidencija!D65</f>
        <v>Čović</v>
      </c>
      <c r="C65" s="47" t="e">
        <f>IF(SUM(Evidencija!E65:I65)=0,"-",SUM(Evidencija!E65:Evidencija!#REF!)+MAX(Evidencija!F65:G65)+MAX(Evidencija!H65:I65))</f>
        <v>#REF!</v>
      </c>
      <c r="D65" s="48">
        <f>IF(SUM(Evidencija!J65:K65)=0,"-",MAX(Evidencija!J65:K65))</f>
        <v>26</v>
      </c>
      <c r="E65" s="49" t="str">
        <f>Evidencija!M65</f>
        <v>E</v>
      </c>
      <c r="F65" s="73"/>
    </row>
    <row r="66" spans="1:6" ht="12.75">
      <c r="A66" s="45" t="str">
        <f>Evidencija!A66</f>
        <v>59</v>
      </c>
      <c r="B66" s="46" t="str">
        <f>Evidencija!D66</f>
        <v>Vidović</v>
      </c>
      <c r="C66" s="47" t="e">
        <f>IF(SUM(Evidencija!E66:I66)=0,"-",SUM(Evidencija!E66:Evidencija!#REF!)+MAX(Evidencija!F66:G66)+MAX(Evidencija!H66:I66))</f>
        <v>#REF!</v>
      </c>
      <c r="D66" s="48" t="str">
        <f>IF(SUM(Evidencija!J66:K66)=0,"-",MAX(Evidencija!J66:K66))</f>
        <v>-</v>
      </c>
      <c r="E66" s="49">
        <f>Evidencija!M66</f>
        <v>0</v>
      </c>
      <c r="F66" s="73"/>
    </row>
    <row r="67" spans="1:6" ht="12.75">
      <c r="A67" s="45" t="str">
        <f>Evidencija!A67</f>
        <v>60</v>
      </c>
      <c r="B67" s="46" t="str">
        <f>Evidencija!D67</f>
        <v>Milašević</v>
      </c>
      <c r="C67" s="47" t="e">
        <f>IF(SUM(Evidencija!E67:I67)=0,"-",SUM(Evidencija!E67:Evidencija!#REF!)+MAX(Evidencija!F67:G67)+MAX(Evidencija!H67:I67))</f>
        <v>#REF!</v>
      </c>
      <c r="D67" s="48">
        <f>IF(SUM(Evidencija!J67:K67)=0,"-",MAX(Evidencija!J67:K67))</f>
        <v>27</v>
      </c>
      <c r="E67" s="49" t="str">
        <f>Evidencija!M67</f>
        <v>E</v>
      </c>
      <c r="F67" s="73"/>
    </row>
    <row r="68" spans="1:6" ht="12.75">
      <c r="A68" s="45" t="str">
        <f>Evidencija!A68</f>
        <v>61</v>
      </c>
      <c r="B68" s="46" t="str">
        <f>Evidencija!D68</f>
        <v>Ercegović</v>
      </c>
      <c r="C68" s="47" t="e">
        <f>IF(SUM(Evidencija!E68:I68)=0,"-",SUM(Evidencija!E68:Evidencija!#REF!)+MAX(Evidencija!F68:G68)+MAX(Evidencija!H68:I68))</f>
        <v>#REF!</v>
      </c>
      <c r="D68" s="48">
        <f>IF(SUM(Evidencija!J68:K68)=0,"-",MAX(Evidencija!J68:K68))</f>
        <v>16</v>
      </c>
      <c r="E68" s="49" t="str">
        <f>Evidencija!M68</f>
        <v>F</v>
      </c>
      <c r="F68" s="73"/>
    </row>
    <row r="69" spans="1:6" ht="12.75">
      <c r="A69" s="45" t="str">
        <f>Evidencija!A69</f>
        <v>62</v>
      </c>
      <c r="B69" s="46" t="str">
        <f>Evidencija!D69</f>
        <v>Mrvaljević</v>
      </c>
      <c r="C69" s="47" t="e">
        <f>IF(SUM(Evidencija!E69:I69)=0,"-",SUM(Evidencija!E69:Evidencija!#REF!)+MAX(Evidencija!F69:G69)+MAX(Evidencija!H69:I69))</f>
        <v>#REF!</v>
      </c>
      <c r="D69" s="48">
        <f>IF(SUM(Evidencija!J69:K69)=0,"-",MAX(Evidencija!J69:K69))</f>
        <v>28</v>
      </c>
      <c r="E69" s="49" t="str">
        <f>Evidencija!M69</f>
        <v>E</v>
      </c>
      <c r="F69" s="73"/>
    </row>
    <row r="70" spans="1:6" ht="12.75">
      <c r="A70" s="45" t="str">
        <f>Evidencija!A70</f>
        <v>63</v>
      </c>
      <c r="B70" s="46" t="str">
        <f>Evidencija!D70</f>
        <v>Lončar</v>
      </c>
      <c r="C70" s="47" t="e">
        <f>IF(SUM(Evidencija!E70:I70)=0,"-",SUM(Evidencija!E70:Evidencija!#REF!)+MAX(Evidencija!F70:G70)+MAX(Evidencija!H70:I70))</f>
        <v>#REF!</v>
      </c>
      <c r="D70" s="48">
        <f>IF(SUM(Evidencija!J70:K70)=0,"-",MAX(Evidencija!J70:K70))</f>
        <v>30</v>
      </c>
      <c r="E70" s="49" t="str">
        <f>Evidencija!M70</f>
        <v>F</v>
      </c>
      <c r="F70" s="73"/>
    </row>
    <row r="71" spans="1:6" ht="12.75">
      <c r="A71" s="45" t="str">
        <f>Evidencija!A71</f>
        <v>64</v>
      </c>
      <c r="B71" s="46" t="str">
        <f>Evidencija!D71</f>
        <v>Čolaković</v>
      </c>
      <c r="C71" s="47" t="e">
        <f>IF(SUM(Evidencija!E71:I71)=0,"-",SUM(Evidencija!E71:Evidencija!#REF!)+MAX(Evidencija!F71:G71)+MAX(Evidencija!H71:I71))</f>
        <v>#REF!</v>
      </c>
      <c r="D71" s="48">
        <f>IF(SUM(Evidencija!J71:K71)=0,"-",MAX(Evidencija!J71:K71))</f>
        <v>4</v>
      </c>
      <c r="E71" s="49" t="str">
        <f>Evidencija!M71</f>
        <v>F</v>
      </c>
      <c r="F71" s="73"/>
    </row>
    <row r="72" spans="1:6" ht="12.75">
      <c r="A72" s="45" t="str">
        <f>Evidencija!A72</f>
        <v>65</v>
      </c>
      <c r="B72" s="46" t="str">
        <f>Evidencija!D72</f>
        <v>Bošković</v>
      </c>
      <c r="C72" s="47" t="e">
        <f>IF(SUM(Evidencija!E72:I72)=0,"-",SUM(Evidencija!E72:Evidencija!#REF!)+MAX(Evidencija!F72:G72)+MAX(Evidencija!H72:I72))</f>
        <v>#REF!</v>
      </c>
      <c r="D72" s="48" t="str">
        <f>IF(SUM(Evidencija!J72:K72)=0,"-",MAX(Evidencija!J72:K72))</f>
        <v>-</v>
      </c>
      <c r="E72" s="49">
        <f>Evidencija!M72</f>
        <v>0</v>
      </c>
      <c r="F72" s="73"/>
    </row>
    <row r="73" spans="1:6" ht="12.75">
      <c r="A73" s="45" t="str">
        <f>Evidencija!A73</f>
        <v>66</v>
      </c>
      <c r="B73" s="46" t="str">
        <f>Evidencija!D73</f>
        <v>Nikolić</v>
      </c>
      <c r="C73" s="47" t="e">
        <f>IF(SUM(Evidencija!E73:I73)=0,"-",SUM(Evidencija!E73:Evidencija!#REF!)+MAX(Evidencija!F73:G73)+MAX(Evidencija!H73:I73))</f>
        <v>#REF!</v>
      </c>
      <c r="D73" s="48">
        <f>IF(SUM(Evidencija!J73:K73)=0,"-",MAX(Evidencija!J73:K73))</f>
        <v>16</v>
      </c>
      <c r="E73" s="49" t="str">
        <f>Evidencija!M73</f>
        <v>F</v>
      </c>
      <c r="F73" s="73"/>
    </row>
    <row r="74" spans="1:6" ht="12.75">
      <c r="A74" s="45" t="str">
        <f>Evidencija!A74</f>
        <v>67</v>
      </c>
      <c r="B74" s="46" t="str">
        <f>Evidencija!D74</f>
        <v>Vujović</v>
      </c>
      <c r="C74" s="47" t="e">
        <f>IF(SUM(Evidencija!E74:I74)=0,"-",SUM(Evidencija!E74:Evidencija!#REF!)+MAX(Evidencija!F74:G74)+MAX(Evidencija!H74:I74))</f>
        <v>#REF!</v>
      </c>
      <c r="D74" s="48" t="str">
        <f>IF(SUM(Evidencija!J74:K74)=0,"-",MAX(Evidencija!J74:K74))</f>
        <v>-</v>
      </c>
      <c r="E74" s="49">
        <f>Evidencija!M74</f>
        <v>0</v>
      </c>
      <c r="F74" s="73"/>
    </row>
    <row r="75" spans="1:6" ht="12.75">
      <c r="A75" s="45" t="str">
        <f>Evidencija!A75</f>
        <v>68</v>
      </c>
      <c r="B75" s="46" t="str">
        <f>Evidencija!D75</f>
        <v>Jeličić</v>
      </c>
      <c r="C75" s="47" t="e">
        <f>IF(SUM(Evidencija!E75:I75)=0,"-",SUM(Evidencija!E75:Evidencija!#REF!)+MAX(Evidencija!F75:G75)+MAX(Evidencija!H75:I75))</f>
        <v>#REF!</v>
      </c>
      <c r="D75" s="48">
        <f>IF(SUM(Evidencija!J75:K75)=0,"-",MAX(Evidencija!J75:K75))</f>
        <v>26</v>
      </c>
      <c r="E75" s="49" t="str">
        <f>Evidencija!M75</f>
        <v>D</v>
      </c>
      <c r="F75" s="73"/>
    </row>
    <row r="76" spans="1:6" ht="12.75">
      <c r="A76" s="45" t="str">
        <f>Evidencija!A76</f>
        <v>69</v>
      </c>
      <c r="B76" s="46" t="str">
        <f>Evidencija!D76</f>
        <v>Gogić</v>
      </c>
      <c r="C76" s="47" t="e">
        <f>IF(SUM(Evidencija!E76:I76)=0,"-",SUM(Evidencija!E76:Evidencija!#REF!)+MAX(Evidencija!F76:G76)+MAX(Evidencija!H76:I76))</f>
        <v>#REF!</v>
      </c>
      <c r="D76" s="48">
        <f>IF(SUM(Evidencija!J76:K76)=0,"-",MAX(Evidencija!J76:K76))</f>
        <v>28</v>
      </c>
      <c r="E76" s="49" t="str">
        <f>Evidencija!M76</f>
        <v>D</v>
      </c>
      <c r="F76" s="73"/>
    </row>
    <row r="77" spans="1:6" ht="12.75">
      <c r="A77" s="45" t="str">
        <f>Evidencija!A77</f>
        <v>70</v>
      </c>
      <c r="B77" s="46" t="str">
        <f>Evidencija!D77</f>
        <v>Milović</v>
      </c>
      <c r="C77" s="47" t="e">
        <f>IF(SUM(Evidencija!E77:I77)=0,"-",SUM(Evidencija!E77:Evidencija!#REF!)+MAX(Evidencija!F77:G77)+MAX(Evidencija!H77:I77))</f>
        <v>#REF!</v>
      </c>
      <c r="D77" s="48" t="str">
        <f>IF(SUM(Evidencija!J77:K77)=0,"-",MAX(Evidencija!J77:K77))</f>
        <v>-</v>
      </c>
      <c r="E77" s="49" t="str">
        <f>Evidencija!M77</f>
        <v>E</v>
      </c>
      <c r="F77" s="73"/>
    </row>
    <row r="78" spans="1:6" ht="12.75">
      <c r="A78" s="45" t="str">
        <f>Evidencija!A78</f>
        <v>71</v>
      </c>
      <c r="B78" s="46" t="str">
        <f>Evidencija!D78</f>
        <v>Arsić</v>
      </c>
      <c r="C78" s="47" t="e">
        <f>IF(SUM(Evidencija!E78:I78)=0,"-",SUM(Evidencija!E78:Evidencija!#REF!)+MAX(Evidencija!F78:G78)+MAX(Evidencija!H78:I78))</f>
        <v>#REF!</v>
      </c>
      <c r="D78" s="48">
        <f>IF(SUM(Evidencija!J78:K78)=0,"-",MAX(Evidencija!J78:K78))</f>
        <v>31</v>
      </c>
      <c r="E78" s="49" t="str">
        <f>Evidencija!M78</f>
        <v>C</v>
      </c>
      <c r="F78" s="73"/>
    </row>
    <row r="79" spans="1:6" ht="12.75">
      <c r="A79" s="45" t="str">
        <f>Evidencija!A79</f>
        <v>72</v>
      </c>
      <c r="B79" s="46" t="str">
        <f>Evidencija!D79</f>
        <v>Dragović</v>
      </c>
      <c r="C79" s="47" t="e">
        <f>IF(SUM(Evidencija!E79:I79)=0,"-",SUM(Evidencija!E79:Evidencija!#REF!)+MAX(Evidencija!F79:G79)+MAX(Evidencija!H79:I79))</f>
        <v>#REF!</v>
      </c>
      <c r="D79" s="48" t="str">
        <f>IF(SUM(Evidencija!J79:K79)=0,"-",MAX(Evidencija!J79:K79))</f>
        <v>-</v>
      </c>
      <c r="E79" s="49">
        <f>Evidencija!M79</f>
        <v>0</v>
      </c>
      <c r="F79" s="73"/>
    </row>
    <row r="80" spans="1:6" ht="12.75">
      <c r="A80" s="45" t="str">
        <f>Evidencija!A80</f>
        <v>73</v>
      </c>
      <c r="B80" s="46" t="str">
        <f>Evidencija!D80</f>
        <v>Veljović</v>
      </c>
      <c r="C80" s="47" t="e">
        <f>IF(SUM(Evidencija!E80:I80)=0,"-",SUM(Evidencija!E80:Evidencija!#REF!)+MAX(Evidencija!F80:G80)+MAX(Evidencija!H80:I80))</f>
        <v>#REF!</v>
      </c>
      <c r="D80" s="48">
        <f>IF(SUM(Evidencija!J80:K80)=0,"-",MAX(Evidencija!J80:K80))</f>
        <v>13</v>
      </c>
      <c r="E80" s="49" t="str">
        <f>Evidencija!M80</f>
        <v>F</v>
      </c>
      <c r="F80" s="73"/>
    </row>
    <row r="81" spans="1:6" ht="12.75">
      <c r="A81" s="45" t="str">
        <f>Evidencija!A81</f>
        <v>74</v>
      </c>
      <c r="B81" s="46" t="str">
        <f>Evidencija!D81</f>
        <v>Školjak</v>
      </c>
      <c r="C81" s="47" t="e">
        <f>IF(SUM(Evidencija!E81:I81)=0,"-",SUM(Evidencija!E81:Evidencija!#REF!)+MAX(Evidencija!F81:G81)+MAX(Evidencija!H81:I81))</f>
        <v>#REF!</v>
      </c>
      <c r="D81" s="48" t="str">
        <f>IF(SUM(Evidencija!J81:K81)=0,"-",MAX(Evidencija!J81:K81))</f>
        <v>-</v>
      </c>
      <c r="E81" s="49">
        <f>Evidencija!M81</f>
        <v>0</v>
      </c>
      <c r="F81" s="73"/>
    </row>
    <row r="82" spans="1:6" ht="12.75">
      <c r="A82" s="45" t="str">
        <f>Evidencija!A82</f>
        <v>75</v>
      </c>
      <c r="B82" s="46" t="str">
        <f>Evidencija!D82</f>
        <v>Raković</v>
      </c>
      <c r="C82" s="47" t="str">
        <f>IF(SUM(Evidencija!E82:I82)=0,"-",SUM(Evidencija!E82:Evidencija!#REF!)+MAX(Evidencija!F82:G82)+MAX(Evidencija!H82:I82))</f>
        <v>-</v>
      </c>
      <c r="D82" s="48" t="str">
        <f>IF(SUM(Evidencija!J82:K82)=0,"-",MAX(Evidencija!J82:K82))</f>
        <v>-</v>
      </c>
      <c r="E82" s="49">
        <f>Evidencija!M82</f>
        <v>0</v>
      </c>
      <c r="F82" s="73"/>
    </row>
    <row r="83" spans="1:6" ht="12.75">
      <c r="A83" s="45" t="str">
        <f>Evidencija!A83</f>
        <v>76</v>
      </c>
      <c r="B83" s="46" t="str">
        <f>Evidencija!D83</f>
        <v>Bojanić</v>
      </c>
      <c r="C83" s="47" t="e">
        <f>IF(SUM(Evidencija!E83:I83)=0,"-",SUM(Evidencija!E83:Evidencija!#REF!)+MAX(Evidencija!F83:G83)+MAX(Evidencija!H83:I83))</f>
        <v>#REF!</v>
      </c>
      <c r="D83" s="48" t="str">
        <f>IF(SUM(Evidencija!J83:K83)=0,"-",MAX(Evidencija!J83:K83))</f>
        <v>-</v>
      </c>
      <c r="E83" s="49">
        <f>Evidencija!M83</f>
        <v>0</v>
      </c>
      <c r="F83" s="73"/>
    </row>
    <row r="84" spans="1:6" ht="12.75">
      <c r="A84" s="45" t="str">
        <f>Evidencija!A84</f>
        <v>77</v>
      </c>
      <c r="B84" s="46" t="str">
        <f>Evidencija!D84</f>
        <v>Gačević</v>
      </c>
      <c r="C84" s="47" t="e">
        <f>IF(SUM(Evidencija!E84:I84)=0,"-",SUM(Evidencija!E84:Evidencija!#REF!)+MAX(Evidencija!F84:G84)+MAX(Evidencija!H84:I84))</f>
        <v>#REF!</v>
      </c>
      <c r="D84" s="48" t="str">
        <f>IF(SUM(Evidencija!J84:K84)=0,"-",MAX(Evidencija!J84:K84))</f>
        <v>-</v>
      </c>
      <c r="E84" s="49">
        <f>Evidencija!M84</f>
        <v>0</v>
      </c>
      <c r="F84" s="73"/>
    </row>
    <row r="85" spans="1:5" ht="12.75">
      <c r="A85" s="45" t="str">
        <f>Evidencija!A85</f>
        <v>78</v>
      </c>
      <c r="B85" s="46" t="str">
        <f>Evidencija!D85</f>
        <v>Dragović</v>
      </c>
      <c r="C85" s="47" t="e">
        <f>IF(SUM(Evidencija!E85:I85)=0,"-",SUM(Evidencija!E85:Evidencija!#REF!)+MAX(Evidencija!F85:G85)+MAX(Evidencija!H85:I85))</f>
        <v>#REF!</v>
      </c>
      <c r="D85" s="48" t="str">
        <f>IF(SUM(Evidencija!J85:K85)=0,"-",MAX(Evidencija!J85:K85))</f>
        <v>-</v>
      </c>
      <c r="E85" s="49">
        <f>Evidencija!M85</f>
        <v>0</v>
      </c>
    </row>
    <row r="86" spans="1:5" ht="12.75">
      <c r="A86" s="45" t="str">
        <f>Evidencija!A86</f>
        <v>79</v>
      </c>
      <c r="B86" s="46" t="str">
        <f>Evidencija!D86</f>
        <v>Đurović</v>
      </c>
      <c r="C86" s="47" t="e">
        <f>IF(SUM(Evidencija!E86:I86)=0,"-",SUM(Evidencija!E86:Evidencija!#REF!)+MAX(Evidencija!F86:G86)+MAX(Evidencija!H86:I86))</f>
        <v>#REF!</v>
      </c>
      <c r="D86" s="48" t="str">
        <f>IF(SUM(Evidencija!J86:K86)=0,"-",MAX(Evidencija!J86:K86))</f>
        <v>-</v>
      </c>
      <c r="E86" s="49">
        <f>Evidencija!M86</f>
        <v>0</v>
      </c>
    </row>
    <row r="87" spans="1:5" ht="12.75">
      <c r="A87" s="45" t="str">
        <f>Evidencija!A87</f>
        <v>80</v>
      </c>
      <c r="B87" s="46" t="str">
        <f>Evidencija!D87</f>
        <v>Vojinović</v>
      </c>
      <c r="C87" s="47" t="e">
        <f>IF(SUM(Evidencija!E87:I87)=0,"-",SUM(Evidencija!E87:Evidencija!#REF!)+MAX(Evidencija!F87:G87)+MAX(Evidencija!H87:I87))</f>
        <v>#REF!</v>
      </c>
      <c r="D87" s="48">
        <f>IF(SUM(Evidencija!J87:K87)=0,"-",MAX(Evidencija!J87:K87))</f>
        <v>25</v>
      </c>
      <c r="E87" s="49" t="str">
        <f>Evidencija!M87</f>
        <v>D</v>
      </c>
    </row>
    <row r="88" spans="1:5" ht="12.75">
      <c r="A88" s="45" t="str">
        <f>Evidencija!A88</f>
        <v>81</v>
      </c>
      <c r="B88" s="46" t="str">
        <f>Evidencija!D88</f>
        <v>Minić</v>
      </c>
      <c r="C88" s="47" t="e">
        <f>IF(SUM(Evidencija!E88:I88)=0,"-",SUM(Evidencija!E88:Evidencija!#REF!)+MAX(Evidencija!F88:G88)+MAX(Evidencija!H88:I88))</f>
        <v>#REF!</v>
      </c>
      <c r="D88" s="48" t="str">
        <f>IF(SUM(Evidencija!J88:K88)=0,"-",MAX(Evidencija!J88:K88))</f>
        <v>-</v>
      </c>
      <c r="E88" s="49">
        <f>Evidencija!M88</f>
        <v>0</v>
      </c>
    </row>
    <row r="89" spans="1:5" ht="12.75">
      <c r="A89" s="45" t="str">
        <f>Evidencija!A89</f>
        <v>82</v>
      </c>
      <c r="B89" s="46" t="str">
        <f>Evidencija!D89</f>
        <v>Vulićević</v>
      </c>
      <c r="C89" s="47" t="e">
        <f>IF(SUM(Evidencija!E89:I89)=0,"-",SUM(Evidencija!E89:Evidencija!#REF!)+MAX(Evidencija!F89:G89)+MAX(Evidencija!H89:I89))</f>
        <v>#REF!</v>
      </c>
      <c r="D89" s="48" t="str">
        <f>IF(SUM(Evidencija!J89:K89)=0,"-",MAX(Evidencija!J89:K89))</f>
        <v>-</v>
      </c>
      <c r="E89" s="49">
        <f>Evidencija!M89</f>
        <v>0</v>
      </c>
    </row>
    <row r="90" spans="1:5" ht="12.75">
      <c r="A90" s="45" t="str">
        <f>Evidencija!A90</f>
        <v>83</v>
      </c>
      <c r="B90" s="46" t="str">
        <f>Evidencija!D90</f>
        <v>Baštrica</v>
      </c>
      <c r="C90" s="47" t="e">
        <f>IF(SUM(Evidencija!E90:I90)=0,"-",SUM(Evidencija!E90:Evidencija!#REF!)+MAX(Evidencija!F90:G90)+MAX(Evidencija!H90:I90))</f>
        <v>#REF!</v>
      </c>
      <c r="D90" s="48" t="str">
        <f>IF(SUM(Evidencija!J90:K90)=0,"-",MAX(Evidencija!J90:K90))</f>
        <v>-</v>
      </c>
      <c r="E90" s="49">
        <f>Evidencija!M90</f>
        <v>0</v>
      </c>
    </row>
    <row r="91" spans="1:5" ht="12.75">
      <c r="A91" s="45" t="str">
        <f>Evidencija!A91</f>
        <v>84</v>
      </c>
      <c r="B91" s="46" t="str">
        <f>Evidencija!D91</f>
        <v>Obradović</v>
      </c>
      <c r="C91" s="47" t="e">
        <f>IF(SUM(Evidencija!E91:I91)=0,"-",SUM(Evidencija!E91:Evidencija!#REF!)+MAX(Evidencija!F91:G91)+MAX(Evidencija!H91:I91))</f>
        <v>#REF!</v>
      </c>
      <c r="D91" s="48" t="str">
        <f>IF(SUM(Evidencija!J91:K91)=0,"-",MAX(Evidencija!J91:K91))</f>
        <v>-</v>
      </c>
      <c r="E91" s="49">
        <f>Evidencija!M91</f>
        <v>0</v>
      </c>
    </row>
    <row r="92" spans="1:5" ht="12.75">
      <c r="A92" s="45" t="str">
        <f>Evidencija!A92</f>
        <v>85</v>
      </c>
      <c r="B92" s="46" t="str">
        <f>Evidencija!D92</f>
        <v>Roganović</v>
      </c>
      <c r="C92" s="47" t="e">
        <f>IF(SUM(Evidencija!E92:I92)=0,"-",SUM(Evidencija!E92:Evidencija!#REF!)+MAX(Evidencija!F92:G92)+MAX(Evidencija!H92:I92))</f>
        <v>#REF!</v>
      </c>
      <c r="D92" s="48">
        <f>IF(SUM(Evidencija!J92:K92)=0,"-",MAX(Evidencija!J92:K92))</f>
        <v>23</v>
      </c>
      <c r="E92" s="49" t="str">
        <f>Evidencija!M92</f>
        <v>E</v>
      </c>
    </row>
    <row r="93" spans="1:5" ht="12.75">
      <c r="A93" s="45" t="str">
        <f>Evidencija!A93</f>
        <v>86</v>
      </c>
      <c r="B93" s="46" t="str">
        <f>Evidencija!D93</f>
        <v>Radulović</v>
      </c>
      <c r="C93" s="47" t="e">
        <f>IF(SUM(Evidencija!E93:I93)=0,"-",SUM(Evidencija!E93:Evidencija!#REF!)+MAX(Evidencija!F93:G93)+MAX(Evidencija!H93:I93))</f>
        <v>#REF!</v>
      </c>
      <c r="D93" s="48" t="str">
        <f>IF(SUM(Evidencija!J93:K93)=0,"-",MAX(Evidencija!J93:K93))</f>
        <v>-</v>
      </c>
      <c r="E93" s="49">
        <f>Evidencija!M93</f>
        <v>0</v>
      </c>
    </row>
    <row r="94" spans="1:5" ht="12.75">
      <c r="A94" s="45" t="str">
        <f>Evidencija!A94</f>
        <v>87</v>
      </c>
      <c r="B94" s="46" t="str">
        <f>Evidencija!D94</f>
        <v>Guzina</v>
      </c>
      <c r="C94" s="47" t="e">
        <f>IF(SUM(Evidencija!E94:I94)=0,"-",SUM(Evidencija!E94:Evidencija!#REF!)+MAX(Evidencija!F94:G94)+MAX(Evidencija!H94:I94))</f>
        <v>#REF!</v>
      </c>
      <c r="D94" s="48" t="str">
        <f>IF(SUM(Evidencija!J94:K94)=0,"-",MAX(Evidencija!J94:K94))</f>
        <v>-</v>
      </c>
      <c r="E94" s="49">
        <f>Evidencija!M94</f>
        <v>0</v>
      </c>
    </row>
    <row r="95" spans="1:5" ht="12.75">
      <c r="A95" s="45" t="str">
        <f>Evidencija!A95</f>
        <v>88</v>
      </c>
      <c r="B95" s="46" t="str">
        <f>Evidencija!D95</f>
        <v>Ivanović</v>
      </c>
      <c r="C95" s="47" t="e">
        <f>IF(SUM(Evidencija!E95:I95)=0,"-",SUM(Evidencija!E95:Evidencija!#REF!)+MAX(Evidencija!F95:G95)+MAX(Evidencija!H95:I95))</f>
        <v>#REF!</v>
      </c>
      <c r="D95" s="48" t="str">
        <f>IF(SUM(Evidencija!J95:K95)=0,"-",MAX(Evidencija!J95:K95))</f>
        <v>-</v>
      </c>
      <c r="E95" s="49">
        <f>Evidencija!M95</f>
        <v>0</v>
      </c>
    </row>
    <row r="96" spans="1:5" ht="12.75">
      <c r="A96" s="45" t="str">
        <f>Evidencija!A96</f>
        <v>89</v>
      </c>
      <c r="B96" s="46" t="str">
        <f>Evidencija!D96</f>
        <v>Stijepović</v>
      </c>
      <c r="C96" s="47" t="e">
        <f>IF(SUM(Evidencija!E96:I96)=0,"-",SUM(Evidencija!E96:Evidencija!#REF!)+MAX(Evidencija!F96:G96)+MAX(Evidencija!H96:I96))</f>
        <v>#REF!</v>
      </c>
      <c r="D96" s="48">
        <f>IF(SUM(Evidencija!J96:K96)=0,"-",MAX(Evidencija!J96:K96))</f>
        <v>13</v>
      </c>
      <c r="E96" s="49" t="str">
        <f>Evidencija!M96</f>
        <v>F</v>
      </c>
    </row>
    <row r="97" spans="1:5" ht="12.75">
      <c r="A97" s="45" t="str">
        <f>Evidencija!A97</f>
        <v>90</v>
      </c>
      <c r="B97" s="46" t="str">
        <f>Evidencija!D97</f>
        <v>Kovačević</v>
      </c>
      <c r="C97" s="47" t="e">
        <f>IF(SUM(Evidencija!E97:I97)=0,"-",SUM(Evidencija!E97:Evidencija!#REF!)+MAX(Evidencija!F97:G97)+MAX(Evidencija!H97:I97))</f>
        <v>#REF!</v>
      </c>
      <c r="D97" s="48" t="str">
        <f>IF(SUM(Evidencija!J97:K97)=0,"-",MAX(Evidencija!J97:K97))</f>
        <v>-</v>
      </c>
      <c r="E97" s="49">
        <f>Evidencija!M97</f>
        <v>0</v>
      </c>
    </row>
    <row r="98" spans="1:5" ht="12.75">
      <c r="A98" s="45" t="str">
        <f>Evidencija!A98</f>
        <v>91</v>
      </c>
      <c r="B98" s="46" t="str">
        <f>Evidencija!D98</f>
        <v>Đurović</v>
      </c>
      <c r="C98" s="47" t="e">
        <f>IF(SUM(Evidencija!E98:I98)=0,"-",SUM(Evidencija!E98:Evidencija!#REF!)+MAX(Evidencija!F98:G98)+MAX(Evidencija!H98:I98))</f>
        <v>#REF!</v>
      </c>
      <c r="D98" s="48" t="str">
        <f>IF(SUM(Evidencija!J98:K98)=0,"-",MAX(Evidencija!J98:K98))</f>
        <v>-</v>
      </c>
      <c r="E98" s="49">
        <f>Evidencija!M98</f>
        <v>0</v>
      </c>
    </row>
    <row r="99" spans="1:5" ht="12.75">
      <c r="A99" s="45" t="str">
        <f>Evidencija!A99</f>
        <v>92</v>
      </c>
      <c r="B99" s="46" t="str">
        <f>Evidencija!D99</f>
        <v>Cvetković</v>
      </c>
      <c r="C99" s="47" t="e">
        <f>IF(SUM(Evidencija!E99:I99)=0,"-",SUM(Evidencija!E99:Evidencija!#REF!)+MAX(Evidencija!F99:G99)+MAX(Evidencija!H99:I99))</f>
        <v>#REF!</v>
      </c>
      <c r="D99" s="48" t="str">
        <f>IF(SUM(Evidencija!J99:K99)=0,"-",MAX(Evidencija!J99:K99))</f>
        <v>-</v>
      </c>
      <c r="E99" s="49">
        <f>Evidencija!M99</f>
        <v>0</v>
      </c>
    </row>
    <row r="100" spans="1:5" ht="12.75">
      <c r="A100" s="45" t="str">
        <f>Evidencija!A100</f>
        <v>93</v>
      </c>
      <c r="B100" s="46" t="str">
        <f>Evidencija!D100</f>
        <v>Lagator</v>
      </c>
      <c r="C100" s="47" t="e">
        <f>IF(SUM(Evidencija!E100:I100)=0,"-",SUM(Evidencija!E100:Evidencija!#REF!)+MAX(Evidencija!F100:G100)+MAX(Evidencija!H100:I100))</f>
        <v>#REF!</v>
      </c>
      <c r="D100" s="48" t="str">
        <f>IF(SUM(Evidencija!J100:K100)=0,"-",MAX(Evidencija!J100:K100))</f>
        <v>-</v>
      </c>
      <c r="E100" s="49">
        <f>Evidencija!M100</f>
        <v>0</v>
      </c>
    </row>
    <row r="101" spans="1:5" ht="12.75">
      <c r="A101" s="45" t="str">
        <f>Evidencija!A101</f>
        <v>94</v>
      </c>
      <c r="B101" s="46" t="str">
        <f>Evidencija!D101</f>
        <v>Čolović</v>
      </c>
      <c r="C101" s="47" t="str">
        <f>IF(SUM(Evidencija!E101:I101)=0,"-",SUM(Evidencija!E101:Evidencija!#REF!)+MAX(Evidencija!F101:G101)+MAX(Evidencija!H101:I101))</f>
        <v>-</v>
      </c>
      <c r="D101" s="48" t="str">
        <f>IF(SUM(Evidencija!J101:K101)=0,"-",MAX(Evidencija!J101:K101))</f>
        <v>-</v>
      </c>
      <c r="E101" s="49">
        <f>Evidencija!M101</f>
        <v>0</v>
      </c>
    </row>
    <row r="102" spans="1:5" ht="12.75">
      <c r="A102" s="45" t="str">
        <f>Evidencija!A102</f>
        <v>95</v>
      </c>
      <c r="B102" s="46" t="str">
        <f>Evidencija!D102</f>
        <v>Milošević</v>
      </c>
      <c r="C102" s="47" t="str">
        <f>IF(SUM(Evidencija!E102:I102)=0,"-",SUM(Evidencija!E102:Evidencija!#REF!)+MAX(Evidencija!F102:G102)+MAX(Evidencija!H102:I102))</f>
        <v>-</v>
      </c>
      <c r="D102" s="48" t="str">
        <f>IF(SUM(Evidencija!J102:K102)=0,"-",MAX(Evidencija!J102:K102))</f>
        <v>-</v>
      </c>
      <c r="E102" s="49">
        <f>Evidencija!M102</f>
        <v>0</v>
      </c>
    </row>
    <row r="103" spans="1:5" ht="12.75">
      <c r="A103" s="45" t="str">
        <f>Evidencija!A103</f>
        <v>96</v>
      </c>
      <c r="B103" s="46" t="str">
        <f>Evidencija!D103</f>
        <v>Krivokapić</v>
      </c>
      <c r="C103" s="47" t="e">
        <f>IF(SUM(Evidencija!E103:I103)=0,"-",SUM(Evidencija!E103:Evidencija!#REF!)+MAX(Evidencija!F103:G103)+MAX(Evidencija!H103:I103))</f>
        <v>#REF!</v>
      </c>
      <c r="D103" s="48" t="str">
        <f>IF(SUM(Evidencija!J103:K103)=0,"-",MAX(Evidencija!J103:K103))</f>
        <v>-</v>
      </c>
      <c r="E103" s="49">
        <f>Evidencija!M103</f>
        <v>0</v>
      </c>
    </row>
    <row r="104" spans="1:5" ht="12.75">
      <c r="A104" s="45" t="str">
        <f>Evidencija!A104</f>
        <v>97</v>
      </c>
      <c r="B104" s="46" t="str">
        <f>Evidencija!D104</f>
        <v>Šofranac</v>
      </c>
      <c r="C104" s="47" t="e">
        <f>IF(SUM(Evidencija!E104:I104)=0,"-",SUM(Evidencija!E104:Evidencija!#REF!)+MAX(Evidencija!F104:G104)+MAX(Evidencija!H104:I104))</f>
        <v>#REF!</v>
      </c>
      <c r="D104" s="48" t="str">
        <f>IF(SUM(Evidencija!J104:K104)=0,"-",MAX(Evidencija!J104:K104))</f>
        <v>-</v>
      </c>
      <c r="E104" s="49">
        <f>Evidencija!M104</f>
        <v>0</v>
      </c>
    </row>
    <row r="105" spans="1:5" ht="12.75">
      <c r="A105" s="45" t="str">
        <f>Evidencija!A105</f>
        <v>98</v>
      </c>
      <c r="B105" s="46" t="str">
        <f>Evidencija!D105</f>
        <v>Keković</v>
      </c>
      <c r="C105" s="47" t="str">
        <f>IF(SUM(Evidencija!E105:I105)=0,"-",SUM(Evidencija!E105:Evidencija!#REF!)+MAX(Evidencija!F105:G105)+MAX(Evidencija!H105:I105))</f>
        <v>-</v>
      </c>
      <c r="D105" s="48" t="str">
        <f>IF(SUM(Evidencija!J105:K105)=0,"-",MAX(Evidencija!J105:K105))</f>
        <v>-</v>
      </c>
      <c r="E105" s="49">
        <f>Evidencija!M105</f>
        <v>0</v>
      </c>
    </row>
    <row r="106" spans="1:5" ht="12.75">
      <c r="A106" s="45" t="str">
        <f>Evidencija!A106</f>
        <v>99</v>
      </c>
      <c r="B106" s="46" t="str">
        <f>Evidencija!D106</f>
        <v>Kočan</v>
      </c>
      <c r="C106" s="47" t="e">
        <f>IF(SUM(Evidencija!E106:I106)=0,"-",SUM(Evidencija!E106:Evidencija!#REF!)+MAX(Evidencija!F106:G106)+MAX(Evidencija!H106:I106))</f>
        <v>#REF!</v>
      </c>
      <c r="D106" s="48" t="str">
        <f>IF(SUM(Evidencija!J106:K106)=0,"-",MAX(Evidencija!J106:K106))</f>
        <v>-</v>
      </c>
      <c r="E106" s="49">
        <f>Evidencija!M106</f>
        <v>0</v>
      </c>
    </row>
    <row r="107" spans="1:5" ht="12.75">
      <c r="A107" s="45" t="str">
        <f>Evidencija!A107</f>
        <v>100</v>
      </c>
      <c r="B107" s="46" t="str">
        <f>Evidencija!D107</f>
        <v>Drašković</v>
      </c>
      <c r="C107" s="47" t="e">
        <f>IF(SUM(Evidencija!E107:I107)=0,"-",SUM(Evidencija!E107:Evidencija!#REF!)+MAX(Evidencija!F107:G107)+MAX(Evidencija!H107:I107))</f>
        <v>#REF!</v>
      </c>
      <c r="D107" s="48" t="str">
        <f>IF(SUM(Evidencija!J107:K107)=0,"-",MAX(Evidencija!J107:K107))</f>
        <v>-</v>
      </c>
      <c r="E107" s="49">
        <f>Evidencija!M107</f>
        <v>0</v>
      </c>
    </row>
    <row r="108" spans="1:5" ht="12.75">
      <c r="A108" s="45" t="str">
        <f>Evidencija!A108</f>
        <v>101</v>
      </c>
      <c r="B108" s="46" t="str">
        <f>Evidencija!D108</f>
        <v>Vukotić</v>
      </c>
      <c r="C108" s="47" t="e">
        <f>IF(SUM(Evidencija!E108:I108)=0,"-",SUM(Evidencija!E108:Evidencija!#REF!)+MAX(Evidencija!F108:G108)+MAX(Evidencija!H108:I108))</f>
        <v>#REF!</v>
      </c>
      <c r="D108" s="48" t="str">
        <f>IF(SUM(Evidencija!J108:K108)=0,"-",MAX(Evidencija!J108:K108))</f>
        <v>-</v>
      </c>
      <c r="E108" s="49">
        <f>Evidencija!M108</f>
        <v>0</v>
      </c>
    </row>
    <row r="109" spans="1:5" ht="12.75">
      <c r="A109" s="45" t="str">
        <f>Evidencija!A109</f>
        <v>102</v>
      </c>
      <c r="B109" s="46" t="str">
        <f>Evidencija!D109</f>
        <v>Vukotić</v>
      </c>
      <c r="C109" s="47" t="str">
        <f>IF(SUM(Evidencija!E109:I109)=0,"-",SUM(Evidencija!E109:Evidencija!#REF!)+MAX(Evidencija!F109:G109)+MAX(Evidencija!H109:I109))</f>
        <v>-</v>
      </c>
      <c r="D109" s="48" t="str">
        <f>IF(SUM(Evidencija!J109:K109)=0,"-",MAX(Evidencija!J109:K109))</f>
        <v>-</v>
      </c>
      <c r="E109" s="49">
        <f>Evidencija!M109</f>
        <v>0</v>
      </c>
    </row>
    <row r="110" spans="1:5" ht="12.75">
      <c r="A110" s="45" t="str">
        <f>Evidencija!A110</f>
        <v>103</v>
      </c>
      <c r="B110" s="46" t="str">
        <f>Evidencija!D110</f>
        <v>Pavićević</v>
      </c>
      <c r="C110" s="47" t="str">
        <f>IF(SUM(Evidencija!E110:I110)=0,"-",SUM(Evidencija!E110:Evidencija!#REF!)+MAX(Evidencija!F110:G110)+MAX(Evidencija!H110:I110))</f>
        <v>-</v>
      </c>
      <c r="D110" s="48" t="str">
        <f>IF(SUM(Evidencija!J110:K110)=0,"-",MAX(Evidencija!J110:K110))</f>
        <v>-</v>
      </c>
      <c r="E110" s="49">
        <f>Evidencija!M110</f>
        <v>0</v>
      </c>
    </row>
    <row r="111" spans="1:5" ht="12.75">
      <c r="A111" s="45" t="str">
        <f>Evidencija!A111</f>
        <v>105</v>
      </c>
      <c r="B111" s="46" t="str">
        <f>Evidencija!D111</f>
        <v>Čakanović</v>
      </c>
      <c r="C111" s="47" t="e">
        <f>IF(SUM(Evidencija!E111:I111)=0,"-",SUM(Evidencija!E111:Evidencija!#REF!)+MAX(Evidencija!F111:G111)+MAX(Evidencija!H111:I111))</f>
        <v>#REF!</v>
      </c>
      <c r="D111" s="48">
        <f>IF(SUM(Evidencija!J111:K111)=0,"-",MAX(Evidencija!J111:K111))</f>
        <v>35</v>
      </c>
      <c r="E111" s="49">
        <f>Evidencija!M111</f>
        <v>0</v>
      </c>
    </row>
    <row r="112" spans="1:5" ht="12.75">
      <c r="A112" s="45" t="str">
        <f>Evidencija!A112</f>
        <v>106</v>
      </c>
      <c r="B112" s="46" t="str">
        <f>Evidencija!D112</f>
        <v>Brandmajer</v>
      </c>
      <c r="C112" s="47" t="e">
        <f>IF(SUM(Evidencija!E112:I112)=0,"-",SUM(Evidencija!E112:Evidencija!#REF!)+MAX(Evidencija!F112:G112)+MAX(Evidencija!H112:I112))</f>
        <v>#REF!</v>
      </c>
      <c r="D112" s="48" t="str">
        <f>IF(SUM(Evidencija!J112:K112)=0,"-",MAX(Evidencija!J112:K112))</f>
        <v>-</v>
      </c>
      <c r="E112" s="49">
        <f>Evidencija!M112</f>
        <v>0</v>
      </c>
    </row>
    <row r="113" spans="1:5" ht="12.75">
      <c r="A113" s="45" t="str">
        <f>Evidencija!A113</f>
        <v>107</v>
      </c>
      <c r="B113" s="46" t="str">
        <f>Evidencija!D113</f>
        <v>Kapisoda</v>
      </c>
      <c r="C113" s="47" t="str">
        <f>IF(SUM(Evidencija!E113:I113)=0,"-",SUM(Evidencija!E113:Evidencija!#REF!)+MAX(Evidencija!F113:G113)+MAX(Evidencija!H113:I113))</f>
        <v>-</v>
      </c>
      <c r="D113" s="48" t="str">
        <f>IF(SUM(Evidencija!J113:K113)=0,"-",MAX(Evidencija!J113:K113))</f>
        <v>-</v>
      </c>
      <c r="E113" s="49">
        <f>Evidencija!M113</f>
        <v>0</v>
      </c>
    </row>
    <row r="114" spans="1:5" ht="12.75">
      <c r="A114" s="45" t="str">
        <f>Evidencija!A114</f>
        <v>108</v>
      </c>
      <c r="B114" s="46" t="str">
        <f>Evidencija!D114</f>
        <v>Dašić</v>
      </c>
      <c r="C114" s="47" t="e">
        <f>IF(SUM(Evidencija!E114:I114)=0,"-",SUM(Evidencija!E114:Evidencija!#REF!)+MAX(Evidencija!F114:G114)+MAX(Evidencija!H114:I114))</f>
        <v>#REF!</v>
      </c>
      <c r="D114" s="48">
        <f>IF(SUM(Evidencija!J114:K114)=0,"-",MAX(Evidencija!J114:K114))</f>
        <v>35</v>
      </c>
      <c r="E114" s="49" t="str">
        <f>Evidencija!M114</f>
        <v>B</v>
      </c>
    </row>
    <row r="115" spans="1:5" ht="12.75">
      <c r="A115" s="45" t="str">
        <f>Evidencija!A115</f>
        <v>109</v>
      </c>
      <c r="B115" s="46" t="str">
        <f>Evidencija!D115</f>
        <v>Radović</v>
      </c>
      <c r="C115" s="47" t="e">
        <f>IF(SUM(Evidencija!E115:I115)=0,"-",SUM(Evidencija!E115:Evidencija!#REF!)+MAX(Evidencija!F115:G115)+MAX(Evidencija!H115:I115))</f>
        <v>#REF!</v>
      </c>
      <c r="D115" s="48" t="str">
        <f>IF(SUM(Evidencija!J115:K115)=0,"-",MAX(Evidencija!J115:K115))</f>
        <v>-</v>
      </c>
      <c r="E115" s="49">
        <f>Evidencija!M115</f>
        <v>0</v>
      </c>
    </row>
    <row r="116" spans="1:5" ht="12.75">
      <c r="A116" s="45" t="str">
        <f>Evidencija!A116</f>
        <v>110</v>
      </c>
      <c r="B116" s="46" t="str">
        <f>Evidencija!D116</f>
        <v>Hurić</v>
      </c>
      <c r="C116" s="47" t="e">
        <f>IF(SUM(Evidencija!E116:I116)=0,"-",SUM(Evidencija!E116:Evidencija!#REF!)+MAX(Evidencija!F116:G116)+MAX(Evidencija!H116:I116))</f>
        <v>#REF!</v>
      </c>
      <c r="D116" s="48">
        <f>IF(SUM(Evidencija!J116:K116)=0,"-",MAX(Evidencija!J116:K116))</f>
        <v>23</v>
      </c>
      <c r="E116" s="49" t="str">
        <f>Evidencija!M116</f>
        <v>D</v>
      </c>
    </row>
    <row r="117" spans="1:5" ht="12.75">
      <c r="A117" s="45" t="str">
        <f>Evidencija!A117</f>
        <v>111</v>
      </c>
      <c r="B117" s="46" t="str">
        <f>Evidencija!D117</f>
        <v>Milošević</v>
      </c>
      <c r="C117" s="47" t="str">
        <f>IF(SUM(Evidencija!E117:I117)=0,"-",SUM(Evidencija!E117:Evidencija!#REF!)+MAX(Evidencija!F117:G117)+MAX(Evidencija!H117:I117))</f>
        <v>-</v>
      </c>
      <c r="D117" s="48" t="str">
        <f>IF(SUM(Evidencija!J117:K117)=0,"-",MAX(Evidencija!J117:K117))</f>
        <v>-</v>
      </c>
      <c r="E117" s="49">
        <f>Evidencija!M117</f>
        <v>0</v>
      </c>
    </row>
    <row r="118" spans="1:5" ht="12.75">
      <c r="A118" s="45" t="str">
        <f>Evidencija!A118</f>
        <v>112</v>
      </c>
      <c r="B118" s="46" t="str">
        <f>Evidencija!D118</f>
        <v>Marković</v>
      </c>
      <c r="C118" s="47" t="str">
        <f>IF(SUM(Evidencija!E118:I118)=0,"-",SUM(Evidencija!E118:Evidencija!#REF!)+MAX(Evidencija!F118:G118)+MAX(Evidencija!H118:I118))</f>
        <v>-</v>
      </c>
      <c r="D118" s="48" t="str">
        <f>IF(SUM(Evidencija!J118:K118)=0,"-",MAX(Evidencija!J118:K118))</f>
        <v>-</v>
      </c>
      <c r="E118" s="49">
        <f>Evidencija!M118</f>
        <v>0</v>
      </c>
    </row>
    <row r="119" spans="1:5" ht="12.75">
      <c r="A119" s="45" t="str">
        <f>Evidencija!A119</f>
        <v>113</v>
      </c>
      <c r="B119" s="46" t="str">
        <f>Evidencija!D119</f>
        <v>Bućin</v>
      </c>
      <c r="C119" s="47" t="e">
        <f>IF(SUM(Evidencija!E119:I119)=0,"-",SUM(Evidencija!E119:Evidencija!#REF!)+MAX(Evidencija!F119:G119)+MAX(Evidencija!H119:I119))</f>
        <v>#REF!</v>
      </c>
      <c r="D119" s="48" t="str">
        <f>IF(SUM(Evidencija!J119:K119)=0,"-",MAX(Evidencija!J119:K119))</f>
        <v>-</v>
      </c>
      <c r="E119" s="49">
        <f>Evidencija!M119</f>
        <v>0</v>
      </c>
    </row>
    <row r="120" spans="1:5" ht="12.75">
      <c r="A120" s="45" t="str">
        <f>Evidencija!A120</f>
        <v>114</v>
      </c>
      <c r="B120" s="46" t="str">
        <f>Evidencija!D120</f>
        <v>Stanojević</v>
      </c>
      <c r="C120" s="47" t="str">
        <f>IF(SUM(Evidencija!E120:I120)=0,"-",SUM(Evidencija!E120:Evidencija!#REF!)+MAX(Evidencija!F120:G120)+MAX(Evidencija!H120:I120))</f>
        <v>-</v>
      </c>
      <c r="D120" s="48" t="str">
        <f>IF(SUM(Evidencija!J120:K120)=0,"-",MAX(Evidencija!J120:K120))</f>
        <v>-</v>
      </c>
      <c r="E120" s="49">
        <f>Evidencija!M120</f>
        <v>0</v>
      </c>
    </row>
    <row r="121" spans="1:5" ht="12.75">
      <c r="A121" s="45" t="str">
        <f>Evidencija!A121</f>
        <v>115</v>
      </c>
      <c r="B121" s="46" t="str">
        <f>Evidencija!D121</f>
        <v>Pavlićević</v>
      </c>
      <c r="C121" s="47" t="str">
        <f>IF(SUM(Evidencija!E121:I121)=0,"-",SUM(Evidencija!E121:Evidencija!#REF!)+MAX(Evidencija!F121:G121)+MAX(Evidencija!H121:I121))</f>
        <v>-</v>
      </c>
      <c r="D121" s="48" t="str">
        <f>IF(SUM(Evidencija!J121:K121)=0,"-",MAX(Evidencija!J121:K121))</f>
        <v>-</v>
      </c>
      <c r="E121" s="49">
        <f>Evidencija!M121</f>
        <v>0</v>
      </c>
    </row>
    <row r="122" spans="1:5" ht="12.75">
      <c r="A122" s="45" t="str">
        <f>Evidencija!A122</f>
        <v>116</v>
      </c>
      <c r="B122" s="46" t="str">
        <f>Evidencija!D122</f>
        <v>Stojković</v>
      </c>
      <c r="C122" s="47" t="str">
        <f>IF(SUM(Evidencija!E122:I122)=0,"-",SUM(Evidencija!E122:Evidencija!#REF!)+MAX(Evidencija!F122:G122)+MAX(Evidencija!H122:I122))</f>
        <v>-</v>
      </c>
      <c r="D122" s="48" t="str">
        <f>IF(SUM(Evidencija!J122:K122)=0,"-",MAX(Evidencija!J122:K122))</f>
        <v>-</v>
      </c>
      <c r="E122" s="49">
        <f>Evidencija!M122</f>
        <v>0</v>
      </c>
    </row>
    <row r="123" spans="1:5" ht="12.75">
      <c r="A123" s="45" t="str">
        <f>Evidencija!A123</f>
        <v>117</v>
      </c>
      <c r="B123" s="46" t="str">
        <f>Evidencija!D123</f>
        <v>Kordić</v>
      </c>
      <c r="C123" s="47" t="str">
        <f>IF(SUM(Evidencija!E123:I123)=0,"-",SUM(Evidencija!E123:Evidencija!#REF!)+MAX(Evidencija!F123:G123)+MAX(Evidencija!H123:I123))</f>
        <v>-</v>
      </c>
      <c r="D123" s="48" t="str">
        <f>IF(SUM(Evidencija!J123:K123)=0,"-",MAX(Evidencija!J123:K123))</f>
        <v>-</v>
      </c>
      <c r="E123" s="49">
        <f>Evidencija!M123</f>
        <v>0</v>
      </c>
    </row>
    <row r="124" spans="1:5" ht="12.75">
      <c r="A124" s="45" t="str">
        <f>Evidencija!A124</f>
        <v>118</v>
      </c>
      <c r="B124" s="46" t="str">
        <f>Evidencija!D124</f>
        <v>Ćosović</v>
      </c>
      <c r="C124" s="47" t="str">
        <f>IF(SUM(Evidencija!E124:I124)=0,"-",SUM(Evidencija!E124:Evidencija!#REF!)+MAX(Evidencija!F124:G124)+MAX(Evidencija!H124:I124))</f>
        <v>-</v>
      </c>
      <c r="D124" s="48" t="str">
        <f>IF(SUM(Evidencija!J124:K124)=0,"-",MAX(Evidencija!J124:K124))</f>
        <v>-</v>
      </c>
      <c r="E124" s="49">
        <f>Evidencija!M124</f>
        <v>0</v>
      </c>
    </row>
    <row r="125" spans="1:5" ht="12.75">
      <c r="A125" s="45" t="str">
        <f>Evidencija!A125</f>
        <v>119</v>
      </c>
      <c r="B125" s="46" t="str">
        <f>Evidencija!D125</f>
        <v>Drobnjak</v>
      </c>
      <c r="C125" s="47" t="str">
        <f>IF(SUM(Evidencija!E125:I125)=0,"-",SUM(Evidencija!E125:Evidencija!#REF!)+MAX(Evidencija!F125:G125)+MAX(Evidencija!H125:I125))</f>
        <v>-</v>
      </c>
      <c r="D125" s="48" t="str">
        <f>IF(SUM(Evidencija!J125:K125)=0,"-",MAX(Evidencija!J125:K125))</f>
        <v>-</v>
      </c>
      <c r="E125" s="49">
        <f>Evidencija!M125</f>
        <v>0</v>
      </c>
    </row>
    <row r="126" spans="1:5" ht="12.75">
      <c r="A126" s="45" t="str">
        <f>Evidencija!A126</f>
        <v>120</v>
      </c>
      <c r="B126" s="46" t="str">
        <f>Evidencija!D126</f>
        <v>Babić</v>
      </c>
      <c r="C126" s="47" t="e">
        <f>IF(SUM(Evidencija!E126:I126)=0,"-",SUM(Evidencija!E126:Evidencija!#REF!)+MAX(Evidencija!F126:G126)+MAX(Evidencija!H126:I126))</f>
        <v>#REF!</v>
      </c>
      <c r="D126" s="48" t="str">
        <f>IF(SUM(Evidencija!J126:K126)=0,"-",MAX(Evidencija!J126:K126))</f>
        <v>-</v>
      </c>
      <c r="E126" s="49">
        <f>Evidencija!M126</f>
        <v>0</v>
      </c>
    </row>
    <row r="127" spans="1:5" ht="12.75">
      <c r="A127" s="45" t="str">
        <f>Evidencija!A127</f>
        <v>121</v>
      </c>
      <c r="B127" s="46" t="str">
        <f>Evidencija!D127</f>
        <v>Bulajić</v>
      </c>
      <c r="C127" s="47" t="str">
        <f>IF(SUM(Evidencija!E127:I127)=0,"-",SUM(Evidencija!E127:Evidencija!#REF!)+MAX(Evidencija!F127:G127)+MAX(Evidencija!H127:I127))</f>
        <v>-</v>
      </c>
      <c r="D127" s="48" t="str">
        <f>IF(SUM(Evidencija!J127:K127)=0,"-",MAX(Evidencija!J127:K127))</f>
        <v>-</v>
      </c>
      <c r="E127" s="49">
        <f>Evidencija!M127</f>
        <v>0</v>
      </c>
    </row>
    <row r="128" spans="1:5" ht="12.75">
      <c r="A128" s="45" t="str">
        <f>Evidencija!A128</f>
        <v>122</v>
      </c>
      <c r="B128" s="46" t="str">
        <f>Evidencija!D128</f>
        <v>Perazić</v>
      </c>
      <c r="C128" s="47" t="e">
        <f>IF(SUM(Evidencija!E128:I128)=0,"-",SUM(Evidencija!E128:Evidencija!#REF!)+MAX(Evidencija!F128:G128)+MAX(Evidencija!H128:I128))</f>
        <v>#REF!</v>
      </c>
      <c r="D128" s="48">
        <f>IF(SUM(Evidencija!J128:K128)=0,"-",MAX(Evidencija!J128:K128))</f>
        <v>35</v>
      </c>
      <c r="E128" s="49" t="str">
        <f>Evidencija!M128</f>
        <v>D</v>
      </c>
    </row>
    <row r="129" spans="1:5" ht="12.75">
      <c r="A129" s="45" t="str">
        <f>Evidencija!A129</f>
        <v>123</v>
      </c>
      <c r="B129" s="46" t="str">
        <f>Evidencija!D129</f>
        <v>Perić</v>
      </c>
      <c r="C129" s="47" t="e">
        <f>IF(SUM(Evidencija!E129:I129)=0,"-",SUM(Evidencija!E129:Evidencija!#REF!)+MAX(Evidencija!F129:G129)+MAX(Evidencija!H129:I129))</f>
        <v>#REF!</v>
      </c>
      <c r="D129" s="48" t="str">
        <f>IF(SUM(Evidencija!J129:K129)=0,"-",MAX(Evidencija!J129:K129))</f>
        <v>-</v>
      </c>
      <c r="E129" s="49">
        <f>Evidencija!M129</f>
        <v>0</v>
      </c>
    </row>
    <row r="130" spans="1:5" ht="12.75">
      <c r="A130" s="45" t="str">
        <f>Evidencija!A130</f>
        <v>124</v>
      </c>
      <c r="B130" s="46" t="str">
        <f>Evidencija!D130</f>
        <v>Ćetković</v>
      </c>
      <c r="C130" s="47" t="e">
        <f>IF(SUM(Evidencija!E130:I130)=0,"-",SUM(Evidencija!E130:Evidencija!#REF!)+MAX(Evidencija!F130:G130)+MAX(Evidencija!H130:I130))</f>
        <v>#REF!</v>
      </c>
      <c r="D130" s="48">
        <f>IF(SUM(Evidencija!J130:K130)=0,"-",MAX(Evidencija!J130:K130))</f>
        <v>6</v>
      </c>
      <c r="E130" s="49" t="str">
        <f>Evidencija!M130</f>
        <v>F</v>
      </c>
    </row>
    <row r="131" spans="1:5" ht="12.75">
      <c r="A131" s="45" t="str">
        <f>Evidencija!A131</f>
        <v>125</v>
      </c>
      <c r="B131" s="46" t="str">
        <f>Evidencija!D131</f>
        <v>Lazarević</v>
      </c>
      <c r="C131" s="47" t="str">
        <f>IF(SUM(Evidencija!E131:I131)=0,"-",SUM(Evidencija!E131:Evidencija!#REF!)+MAX(Evidencija!F131:G131)+MAX(Evidencija!H131:I131))</f>
        <v>-</v>
      </c>
      <c r="D131" s="48" t="str">
        <f>IF(SUM(Evidencija!J131:K131)=0,"-",MAX(Evidencija!J131:K131))</f>
        <v>-</v>
      </c>
      <c r="E131" s="49">
        <f>Evidencija!M131</f>
        <v>0</v>
      </c>
    </row>
    <row r="132" spans="1:5" ht="12.75">
      <c r="A132" s="45" t="str">
        <f>Evidencija!A132</f>
        <v>126</v>
      </c>
      <c r="B132" s="46" t="str">
        <f>Evidencija!D132</f>
        <v>Mijailović</v>
      </c>
      <c r="C132" s="47" t="str">
        <f>IF(SUM(Evidencija!E132:I132)=0,"-",SUM(Evidencija!E132:Evidencija!#REF!)+MAX(Evidencija!F132:G132)+MAX(Evidencija!H132:I132))</f>
        <v>-</v>
      </c>
      <c r="D132" s="48" t="str">
        <f>IF(SUM(Evidencija!J132:K132)=0,"-",MAX(Evidencija!J132:K132))</f>
        <v>-</v>
      </c>
      <c r="E132" s="49">
        <f>Evidencija!M132</f>
        <v>0</v>
      </c>
    </row>
    <row r="133" spans="1:5" ht="12.75">
      <c r="A133" s="45" t="str">
        <f>Evidencija!A133</f>
        <v>127</v>
      </c>
      <c r="B133" s="46" t="str">
        <f>Evidencija!D133</f>
        <v>Dragović</v>
      </c>
      <c r="C133" s="47" t="str">
        <f>IF(SUM(Evidencija!E133:I133)=0,"-",SUM(Evidencija!E133:Evidencija!#REF!)+MAX(Evidencija!F133:G133)+MAX(Evidencija!H133:I133))</f>
        <v>-</v>
      </c>
      <c r="D133" s="48" t="str">
        <f>IF(SUM(Evidencija!J133:K133)=0,"-",MAX(Evidencija!J133:K133))</f>
        <v>-</v>
      </c>
      <c r="E133" s="49">
        <f>Evidencija!M133</f>
        <v>0</v>
      </c>
    </row>
    <row r="134" spans="1:5" ht="12.75">
      <c r="A134" s="45" t="str">
        <f>Evidencija!A134</f>
        <v>128</v>
      </c>
      <c r="B134" s="46" t="str">
        <f>Evidencija!D134</f>
        <v>Kovačević</v>
      </c>
      <c r="C134" s="47" t="e">
        <f>IF(SUM(Evidencija!E134:I134)=0,"-",SUM(Evidencija!E134:Evidencija!#REF!)+MAX(Evidencija!F134:G134)+MAX(Evidencija!H134:I134))</f>
        <v>#REF!</v>
      </c>
      <c r="D134" s="48">
        <f>IF(SUM(Evidencija!J134:K134)=0,"-",MAX(Evidencija!J134:K134))</f>
        <v>16</v>
      </c>
      <c r="E134" s="49" t="str">
        <f>Evidencija!M134</f>
        <v>F</v>
      </c>
    </row>
    <row r="135" spans="1:5" ht="12.75">
      <c r="A135" s="45" t="str">
        <f>Evidencija!A135</f>
        <v>129</v>
      </c>
      <c r="B135" s="46" t="str">
        <f>Evidencija!D135</f>
        <v>Lazarević</v>
      </c>
      <c r="C135" s="47" t="str">
        <f>IF(SUM(Evidencija!E135:I135)=0,"-",SUM(Evidencija!E135:Evidencija!#REF!)+MAX(Evidencija!F135:G135)+MAX(Evidencija!H135:I135))</f>
        <v>-</v>
      </c>
      <c r="D135" s="48" t="str">
        <f>IF(SUM(Evidencija!J135:K135)=0,"-",MAX(Evidencija!J135:K135))</f>
        <v>-</v>
      </c>
      <c r="E135" s="49">
        <f>Evidencija!M135</f>
        <v>0</v>
      </c>
    </row>
    <row r="136" spans="1:5" ht="12.75">
      <c r="A136" s="45" t="str">
        <f>Evidencija!A136</f>
        <v>130</v>
      </c>
      <c r="B136" s="46" t="str">
        <f>Evidencija!D136</f>
        <v>Petović</v>
      </c>
      <c r="C136" s="47" t="e">
        <f>IF(SUM(Evidencija!E136:I136)=0,"-",SUM(Evidencija!E136:Evidencija!#REF!)+MAX(Evidencija!F136:G136)+MAX(Evidencija!H136:I136))</f>
        <v>#REF!</v>
      </c>
      <c r="D136" s="48">
        <f>IF(SUM(Evidencija!J136:K136)=0,"-",MAX(Evidencija!J136:K136))</f>
        <v>11</v>
      </c>
      <c r="E136" s="49" t="str">
        <f>Evidencija!M136</f>
        <v>F</v>
      </c>
    </row>
    <row r="137" spans="1:5" ht="12.75">
      <c r="A137" s="45" t="str">
        <f>Evidencija!A137</f>
        <v>131</v>
      </c>
      <c r="B137" s="46" t="str">
        <f>Evidencija!D137</f>
        <v>Radević</v>
      </c>
      <c r="C137" s="47" t="e">
        <f>IF(SUM(Evidencija!E137:I137)=0,"-",SUM(Evidencija!E137:Evidencija!#REF!)+MAX(Evidencija!F137:G137)+MAX(Evidencija!H137:I137))</f>
        <v>#REF!</v>
      </c>
      <c r="D137" s="48">
        <f>IF(SUM(Evidencija!J137:K137)=0,"-",MAX(Evidencija!J137:K137))</f>
        <v>14</v>
      </c>
      <c r="E137" s="49" t="str">
        <f>Evidencija!M137</f>
        <v>F</v>
      </c>
    </row>
    <row r="138" spans="1:5" ht="12.75">
      <c r="A138" s="45" t="str">
        <f>Evidencija!A138</f>
        <v>132</v>
      </c>
      <c r="B138" s="46" t="str">
        <f>Evidencija!D138</f>
        <v>Goločevac</v>
      </c>
      <c r="C138" s="47" t="e">
        <f>IF(SUM(Evidencija!E138:I138)=0,"-",SUM(Evidencija!E138:Evidencija!#REF!)+MAX(Evidencija!F138:G138)+MAX(Evidencija!H138:I138))</f>
        <v>#REF!</v>
      </c>
      <c r="D138" s="48">
        <f>IF(SUM(Evidencija!J138:K138)=0,"-",MAX(Evidencija!J138:K138))</f>
        <v>13</v>
      </c>
      <c r="E138" s="49" t="str">
        <f>Evidencija!M138</f>
        <v>F</v>
      </c>
    </row>
    <row r="139" spans="1:5" ht="12.75">
      <c r="A139" s="45" t="str">
        <f>Evidencija!A139</f>
        <v>133</v>
      </c>
      <c r="B139" s="46" t="str">
        <f>Evidencija!D139</f>
        <v>Laban</v>
      </c>
      <c r="C139" s="47" t="e">
        <f>IF(SUM(Evidencija!E139:I139)=0,"-",SUM(Evidencija!E139:Evidencija!#REF!)+MAX(Evidencija!F139:G139)+MAX(Evidencija!H139:I139))</f>
        <v>#REF!</v>
      </c>
      <c r="D139" s="48">
        <f>IF(SUM(Evidencija!J139:K139)=0,"-",MAX(Evidencija!J139:K139))</f>
        <v>29</v>
      </c>
      <c r="E139" s="49" t="str">
        <f>Evidencija!M139</f>
        <v>C</v>
      </c>
    </row>
    <row r="140" spans="1:5" ht="12.75">
      <c r="A140" s="45" t="str">
        <f>Evidencija!A140</f>
        <v>134</v>
      </c>
      <c r="B140" s="46" t="str">
        <f>Evidencija!D140</f>
        <v>Miličić</v>
      </c>
      <c r="C140" s="47" t="str">
        <f>IF(SUM(Evidencija!E140:I140)=0,"-",SUM(Evidencija!E140:Evidencija!#REF!)+MAX(Evidencija!F140:G140)+MAX(Evidencija!H140:I140))</f>
        <v>-</v>
      </c>
      <c r="D140" s="48" t="str">
        <f>IF(SUM(Evidencija!J140:K140)=0,"-",MAX(Evidencija!J140:K140))</f>
        <v>-</v>
      </c>
      <c r="E140" s="49">
        <f>Evidencija!M140</f>
        <v>0</v>
      </c>
    </row>
    <row r="141" spans="1:5" ht="12.75">
      <c r="A141" s="45" t="str">
        <f>Evidencija!A141</f>
        <v>135</v>
      </c>
      <c r="B141" s="46" t="str">
        <f>Evidencija!D141</f>
        <v>Rudović</v>
      </c>
      <c r="C141" s="47" t="e">
        <f>IF(SUM(Evidencija!E141:I141)=0,"-",SUM(Evidencija!E141:Evidencija!#REF!)+MAX(Evidencija!F141:G141)+MAX(Evidencija!H141:I141))</f>
        <v>#REF!</v>
      </c>
      <c r="D141" s="48">
        <f>IF(SUM(Evidencija!J141:K141)=0,"-",MAX(Evidencija!J141:K141))</f>
        <v>40</v>
      </c>
      <c r="E141" s="49" t="str">
        <f>Evidencija!M141</f>
        <v>D</v>
      </c>
    </row>
    <row r="142" spans="1:5" ht="12.75">
      <c r="A142" s="45" t="str">
        <f>Evidencija!A142</f>
        <v>136</v>
      </c>
      <c r="B142" s="46" t="str">
        <f>Evidencija!D142</f>
        <v>Krivošić</v>
      </c>
      <c r="C142" s="47" t="str">
        <f>IF(SUM(Evidencija!E142:I142)=0,"-",SUM(Evidencija!E142:Evidencija!#REF!)+MAX(Evidencija!F142:G142)+MAX(Evidencija!H142:I142))</f>
        <v>-</v>
      </c>
      <c r="D142" s="48" t="str">
        <f>IF(SUM(Evidencija!J142:K142)=0,"-",MAX(Evidencija!J142:K142))</f>
        <v>-</v>
      </c>
      <c r="E142" s="49">
        <f>Evidencija!M142</f>
        <v>0</v>
      </c>
    </row>
    <row r="143" spans="1:5" ht="12.75">
      <c r="A143" s="45" t="str">
        <f>Evidencija!A143</f>
        <v>137</v>
      </c>
      <c r="B143" s="46" t="str">
        <f>Evidencija!D143</f>
        <v>Šćekić</v>
      </c>
      <c r="C143" s="47" t="e">
        <f>IF(SUM(Evidencija!E143:I143)=0,"-",SUM(Evidencija!E143:Evidencija!#REF!)+MAX(Evidencija!F143:G143)+MAX(Evidencija!H143:I143))</f>
        <v>#REF!</v>
      </c>
      <c r="D143" s="48">
        <f>IF(SUM(Evidencija!J143:K143)=0,"-",MAX(Evidencija!J143:K143))</f>
        <v>27</v>
      </c>
      <c r="E143" s="49" t="str">
        <f>Evidencija!M143</f>
        <v>D</v>
      </c>
    </row>
    <row r="144" spans="1:5" ht="12.75">
      <c r="A144" s="45" t="str">
        <f>Evidencija!A144</f>
        <v>138</v>
      </c>
      <c r="B144" s="46" t="str">
        <f>Evidencija!D144</f>
        <v>Vuković</v>
      </c>
      <c r="C144" s="47" t="e">
        <f>IF(SUM(Evidencija!E144:I144)=0,"-",SUM(Evidencija!E144:Evidencija!#REF!)+MAX(Evidencija!F144:G144)+MAX(Evidencija!H144:I144))</f>
        <v>#REF!</v>
      </c>
      <c r="D144" s="48">
        <f>IF(SUM(Evidencija!J144:K144)=0,"-",MAX(Evidencija!J144:K144))</f>
        <v>19</v>
      </c>
      <c r="E144" s="49" t="str">
        <f>Evidencija!M144</f>
        <v>E</v>
      </c>
    </row>
    <row r="145" spans="1:5" ht="12.75">
      <c r="A145" s="45" t="str">
        <f>Evidencija!A145</f>
        <v>139</v>
      </c>
      <c r="B145" s="46" t="str">
        <f>Evidencija!D145</f>
        <v>Simonović</v>
      </c>
      <c r="C145" s="47" t="e">
        <f>IF(SUM(Evidencija!E145:I145)=0,"-",SUM(Evidencija!E145:Evidencija!#REF!)+MAX(Evidencija!F145:G145)+MAX(Evidencija!H145:I145))</f>
        <v>#REF!</v>
      </c>
      <c r="D145" s="48">
        <f>IF(SUM(Evidencija!J145:K145)=0,"-",MAX(Evidencija!J145:K145))</f>
        <v>30</v>
      </c>
      <c r="E145" s="49" t="str">
        <f>Evidencija!M145</f>
        <v>C</v>
      </c>
    </row>
    <row r="146" spans="1:5" ht="12.75">
      <c r="A146" s="45" t="str">
        <f>Evidencija!A146</f>
        <v>140</v>
      </c>
      <c r="B146" s="46" t="str">
        <f>Evidencija!D146</f>
        <v>Babić</v>
      </c>
      <c r="C146" s="47" t="e">
        <f>IF(SUM(Evidencija!E146:I146)=0,"-",SUM(Evidencija!E146:Evidencija!#REF!)+MAX(Evidencija!F146:G146)+MAX(Evidencija!H146:I146))</f>
        <v>#REF!</v>
      </c>
      <c r="D146" s="48" t="str">
        <f>IF(SUM(Evidencija!J146:K146)=0,"-",MAX(Evidencija!J146:K146))</f>
        <v>-</v>
      </c>
      <c r="E146" s="49">
        <f>Evidencija!M146</f>
        <v>0</v>
      </c>
    </row>
    <row r="147" spans="1:5" ht="12.75">
      <c r="A147" s="45" t="str">
        <f>Evidencija!A147</f>
        <v>141</v>
      </c>
      <c r="B147" s="46" t="str">
        <f>Evidencija!D147</f>
        <v>Koprivica</v>
      </c>
      <c r="C147" s="47" t="e">
        <f>IF(SUM(Evidencija!E147:I147)=0,"-",SUM(Evidencija!E147:Evidencija!#REF!)+MAX(Evidencija!F147:G147)+MAX(Evidencija!H147:I147))</f>
        <v>#REF!</v>
      </c>
      <c r="D147" s="48" t="str">
        <f>IF(SUM(Evidencija!J147:K147)=0,"-",MAX(Evidencija!J147:K147))</f>
        <v>-</v>
      </c>
      <c r="E147" s="49">
        <f>Evidencija!M147</f>
        <v>0</v>
      </c>
    </row>
    <row r="148" spans="1:5" ht="12.75">
      <c r="A148" s="45" t="str">
        <f>Evidencija!A148</f>
        <v>142</v>
      </c>
      <c r="B148" s="46" t="str">
        <f>Evidencija!D148</f>
        <v>Grabovica</v>
      </c>
      <c r="C148" s="47" t="e">
        <f>IF(SUM(Evidencija!E148:I148)=0,"-",SUM(Evidencija!E148:Evidencija!#REF!)+MAX(Evidencija!F148:G148)+MAX(Evidencija!H148:I148))</f>
        <v>#REF!</v>
      </c>
      <c r="D148" s="48" t="str">
        <f>IF(SUM(Evidencija!J148:K148)=0,"-",MAX(Evidencija!J148:K148))</f>
        <v>-</v>
      </c>
      <c r="E148" s="49">
        <f>Evidencija!M148</f>
        <v>0</v>
      </c>
    </row>
    <row r="149" spans="1:5" ht="12.75">
      <c r="A149" s="45" t="str">
        <f>Evidencija!A149</f>
        <v>143</v>
      </c>
      <c r="B149" s="46" t="str">
        <f>Evidencija!D149</f>
        <v>Andrijević</v>
      </c>
      <c r="C149" s="47" t="str">
        <f>IF(SUM(Evidencija!E149:I149)=0,"-",SUM(Evidencija!E149:Evidencija!#REF!)+MAX(Evidencija!F149:G149)+MAX(Evidencija!H149:I149))</f>
        <v>-</v>
      </c>
      <c r="D149" s="48" t="str">
        <f>IF(SUM(Evidencija!J149:K149)=0,"-",MAX(Evidencija!J149:K149))</f>
        <v>-</v>
      </c>
      <c r="E149" s="49">
        <f>Evidencija!M149</f>
        <v>0</v>
      </c>
    </row>
    <row r="150" spans="1:5" ht="12.75">
      <c r="A150" s="45" t="str">
        <f>Evidencija!A150</f>
        <v>144</v>
      </c>
      <c r="B150" s="46" t="str">
        <f>Evidencija!D150</f>
        <v>Nedić</v>
      </c>
      <c r="C150" s="47" t="e">
        <f>IF(SUM(Evidencija!E150:I150)=0,"-",SUM(Evidencija!E150:Evidencija!#REF!)+MAX(Evidencija!F150:G150)+MAX(Evidencija!H150:I150))</f>
        <v>#REF!</v>
      </c>
      <c r="D150" s="48">
        <f>IF(SUM(Evidencija!J150:K150)=0,"-",MAX(Evidencija!J150:K150))</f>
        <v>22</v>
      </c>
      <c r="E150" s="49" t="str">
        <f>Evidencija!M150</f>
        <v>E</v>
      </c>
    </row>
    <row r="151" spans="1:5" ht="12.75">
      <c r="A151" s="45" t="str">
        <f>Evidencija!A151</f>
        <v>145</v>
      </c>
      <c r="B151" s="46" t="str">
        <f>Evidencija!D151</f>
        <v>Lazović</v>
      </c>
      <c r="C151" s="47" t="e">
        <f>IF(SUM(Evidencija!E151:I151)=0,"-",SUM(Evidencija!E151:Evidencija!#REF!)+MAX(Evidencija!F151:G151)+MAX(Evidencija!H151:I151))</f>
        <v>#REF!</v>
      </c>
      <c r="D151" s="48">
        <f>IF(SUM(Evidencija!J151:K151)=0,"-",MAX(Evidencija!J151:K151))</f>
        <v>37</v>
      </c>
      <c r="E151" s="49" t="str">
        <f>Evidencija!M151</f>
        <v>E</v>
      </c>
    </row>
    <row r="152" spans="1:5" ht="12.75">
      <c r="A152" s="45" t="str">
        <f>Evidencija!A152</f>
        <v>146</v>
      </c>
      <c r="B152" s="46" t="str">
        <f>Evidencija!D152</f>
        <v>Milović</v>
      </c>
      <c r="C152" s="47" t="str">
        <f>IF(SUM(Evidencija!E152:I152)=0,"-",SUM(Evidencija!E152:Evidencija!#REF!)+MAX(Evidencija!F152:G152)+MAX(Evidencija!H152:I152))</f>
        <v>-</v>
      </c>
      <c r="D152" s="48" t="str">
        <f>IF(SUM(Evidencija!J152:K152)=0,"-",MAX(Evidencija!J152:K152))</f>
        <v>-</v>
      </c>
      <c r="E152" s="49">
        <f>Evidencija!M152</f>
        <v>0</v>
      </c>
    </row>
    <row r="153" spans="1:5" ht="12.75">
      <c r="A153" s="45" t="str">
        <f>Evidencija!A153</f>
        <v>147</v>
      </c>
      <c r="B153" s="46" t="str">
        <f>Evidencija!D153</f>
        <v>Pajović</v>
      </c>
      <c r="C153" s="47" t="e">
        <f>IF(SUM(Evidencija!E153:I153)=0,"-",SUM(Evidencija!E153:Evidencija!#REF!)+MAX(Evidencija!F153:G153)+MAX(Evidencija!H153:I153))</f>
        <v>#REF!</v>
      </c>
      <c r="D153" s="48" t="str">
        <f>IF(SUM(Evidencija!J153:K153)=0,"-",MAX(Evidencija!J153:K153))</f>
        <v>-</v>
      </c>
      <c r="E153" s="49">
        <f>Evidencija!M153</f>
        <v>0</v>
      </c>
    </row>
    <row r="154" spans="1:5" ht="12.75">
      <c r="A154" s="45" t="str">
        <f>Evidencija!A154</f>
        <v>148</v>
      </c>
      <c r="B154" s="46" t="str">
        <f>Evidencija!D154</f>
        <v>Zorić</v>
      </c>
      <c r="C154" s="47" t="e">
        <f>IF(SUM(Evidencija!E154:I154)=0,"-",SUM(Evidencija!E154:Evidencija!#REF!)+MAX(Evidencija!F154:G154)+MAX(Evidencija!H154:I154))</f>
        <v>#REF!</v>
      </c>
      <c r="D154" s="48" t="str">
        <f>IF(SUM(Evidencija!J154:K154)=0,"-",MAX(Evidencija!J154:K154))</f>
        <v>-</v>
      </c>
      <c r="E154" s="49" t="str">
        <f>Evidencija!M154</f>
        <v>F</v>
      </c>
    </row>
    <row r="155" spans="1:5" ht="12.75">
      <c r="A155" s="45" t="str">
        <f>Evidencija!A155</f>
        <v>149</v>
      </c>
      <c r="B155" s="46" t="str">
        <f>Evidencija!D155</f>
        <v>Šurbatović</v>
      </c>
      <c r="C155" s="47" t="e">
        <f>IF(SUM(Evidencija!E155:I155)=0,"-",SUM(Evidencija!E155:Evidencija!#REF!)+MAX(Evidencija!F155:G155)+MAX(Evidencija!H155:I155))</f>
        <v>#REF!</v>
      </c>
      <c r="D155" s="48" t="str">
        <f>IF(SUM(Evidencija!J155:K155)=0,"-",MAX(Evidencija!J155:K155))</f>
        <v>-</v>
      </c>
      <c r="E155" s="49">
        <f>Evidencija!M155</f>
        <v>0</v>
      </c>
    </row>
    <row r="156" spans="1:5" ht="12.75">
      <c r="A156" s="45" t="str">
        <f>Evidencija!A156</f>
        <v>150</v>
      </c>
      <c r="B156" s="46" t="str">
        <f>Evidencija!D156</f>
        <v>Krgović</v>
      </c>
      <c r="C156" s="47" t="str">
        <f>IF(SUM(Evidencija!E156:I156)=0,"-",SUM(Evidencija!E156:Evidencija!#REF!)+MAX(Evidencija!F156:G156)+MAX(Evidencija!H156:I156))</f>
        <v>-</v>
      </c>
      <c r="D156" s="48" t="str">
        <f>IF(SUM(Evidencija!J156:K156)=0,"-",MAX(Evidencija!J156:K156))</f>
        <v>-</v>
      </c>
      <c r="E156" s="49">
        <f>Evidencija!M156</f>
        <v>0</v>
      </c>
    </row>
    <row r="157" spans="1:5" ht="12.75">
      <c r="A157" s="45" t="str">
        <f>Evidencija!A157</f>
        <v>151</v>
      </c>
      <c r="B157" s="46" t="str">
        <f>Evidencija!D157</f>
        <v>Zaganjor</v>
      </c>
      <c r="C157" s="47" t="str">
        <f>IF(SUM(Evidencija!E157:I157)=0,"-",SUM(Evidencija!E157:Evidencija!#REF!)+MAX(Evidencija!F157:G157)+MAX(Evidencija!H157:I157))</f>
        <v>-</v>
      </c>
      <c r="D157" s="48" t="str">
        <f>IF(SUM(Evidencija!J157:K157)=0,"-",MAX(Evidencija!J157:K157))</f>
        <v>-</v>
      </c>
      <c r="E157" s="49">
        <f>Evidencija!M157</f>
        <v>0</v>
      </c>
    </row>
    <row r="158" spans="1:5" ht="12.75">
      <c r="A158" s="45" t="str">
        <f>Evidencija!A158</f>
        <v>152</v>
      </c>
      <c r="B158" s="46" t="str">
        <f>Evidencija!D158</f>
        <v>Novaković</v>
      </c>
      <c r="C158" s="47" t="str">
        <f>IF(SUM(Evidencija!E158:I158)=0,"-",SUM(Evidencija!E158:Evidencija!#REF!)+MAX(Evidencija!F158:G158)+MAX(Evidencija!H158:I158))</f>
        <v>-</v>
      </c>
      <c r="D158" s="48" t="str">
        <f>IF(SUM(Evidencija!J158:K158)=0,"-",MAX(Evidencija!J158:K158))</f>
        <v>-</v>
      </c>
      <c r="E158" s="49">
        <f>Evidencija!M158</f>
        <v>0</v>
      </c>
    </row>
    <row r="159" spans="1:5" ht="12.75">
      <c r="A159" s="45" t="str">
        <f>Evidencija!A159</f>
        <v>153</v>
      </c>
      <c r="B159" s="46" t="str">
        <f>Evidencija!D159</f>
        <v>Dabović</v>
      </c>
      <c r="C159" s="47" t="e">
        <f>IF(SUM(Evidencija!E159:I159)=0,"-",SUM(Evidencija!E159:Evidencija!#REF!)+MAX(Evidencija!F159:G159)+MAX(Evidencija!H159:I159))</f>
        <v>#REF!</v>
      </c>
      <c r="D159" s="48" t="str">
        <f>IF(SUM(Evidencija!J159:K159)=0,"-",MAX(Evidencija!J159:K159))</f>
        <v>-</v>
      </c>
      <c r="E159" s="49">
        <f>Evidencija!M159</f>
        <v>0</v>
      </c>
    </row>
    <row r="160" spans="1:5" ht="12.75">
      <c r="A160" s="45" t="str">
        <f>Evidencija!A160</f>
        <v>154</v>
      </c>
      <c r="B160" s="46" t="str">
        <f>Evidencija!D160</f>
        <v>Lacman</v>
      </c>
      <c r="C160" s="47" t="e">
        <f>IF(SUM(Evidencija!E160:I160)=0,"-",SUM(Evidencija!E160:Evidencija!#REF!)+MAX(Evidencija!F160:G160)+MAX(Evidencija!H160:I160))</f>
        <v>#REF!</v>
      </c>
      <c r="D160" s="48">
        <f>IF(SUM(Evidencija!J160:K160)=0,"-",MAX(Evidencija!J160:K160))</f>
        <v>11</v>
      </c>
      <c r="E160" s="49" t="str">
        <f>Evidencija!M160</f>
        <v>F</v>
      </c>
    </row>
    <row r="161" spans="1:5" ht="12.75">
      <c r="A161" s="45" t="str">
        <f>Evidencija!A161</f>
        <v>155</v>
      </c>
      <c r="B161" s="46" t="str">
        <f>Evidencija!D161</f>
        <v>Vukobrat</v>
      </c>
      <c r="C161" s="47" t="e">
        <f>IF(SUM(Evidencija!E161:I161)=0,"-",SUM(Evidencija!E161:Evidencija!#REF!)+MAX(Evidencija!F161:G161)+MAX(Evidencija!H161:I161))</f>
        <v>#REF!</v>
      </c>
      <c r="D161" s="48">
        <f>IF(SUM(Evidencija!J161:K161)=0,"-",MAX(Evidencija!J161:K161))</f>
        <v>20</v>
      </c>
      <c r="E161" s="49" t="str">
        <f>Evidencija!M161</f>
        <v>E</v>
      </c>
    </row>
    <row r="162" spans="1:5" ht="12.75">
      <c r="A162" s="45" t="str">
        <f>Evidencija!A162</f>
        <v>156</v>
      </c>
      <c r="B162" s="46" t="str">
        <f>Evidencija!D162</f>
        <v>Tubić</v>
      </c>
      <c r="C162" s="47" t="e">
        <f>IF(SUM(Evidencija!E162:I162)=0,"-",SUM(Evidencija!E162:Evidencija!#REF!)+MAX(Evidencija!F162:G162)+MAX(Evidencija!H162:I162))</f>
        <v>#REF!</v>
      </c>
      <c r="D162" s="48" t="str">
        <f>IF(SUM(Evidencija!J162:K162)=0,"-",MAX(Evidencija!J162:K162))</f>
        <v>-</v>
      </c>
      <c r="E162" s="49">
        <f>Evidencija!M162</f>
        <v>0</v>
      </c>
    </row>
    <row r="163" spans="1:5" ht="12.75">
      <c r="A163" s="45" t="str">
        <f>Evidencija!A163</f>
        <v>157</v>
      </c>
      <c r="B163" s="46" t="str">
        <f>Evidencija!D163</f>
        <v>Delić</v>
      </c>
      <c r="C163" s="47" t="str">
        <f>IF(SUM(Evidencija!E163:I163)=0,"-",SUM(Evidencija!E163:Evidencija!#REF!)+MAX(Evidencija!F163:G163)+MAX(Evidencija!H163:I163))</f>
        <v>-</v>
      </c>
      <c r="D163" s="48" t="str">
        <f>IF(SUM(Evidencija!J163:K163)=0,"-",MAX(Evidencija!J163:K163))</f>
        <v>-</v>
      </c>
      <c r="E163" s="49">
        <f>Evidencija!M163</f>
        <v>0</v>
      </c>
    </row>
    <row r="164" spans="1:5" ht="12.75">
      <c r="A164" s="45" t="str">
        <f>Evidencija!A164</f>
        <v>158</v>
      </c>
      <c r="B164" s="46" t="str">
        <f>Evidencija!D164</f>
        <v>Lutovac</v>
      </c>
      <c r="C164" s="47" t="str">
        <f>IF(SUM(Evidencija!E164:I164)=0,"-",SUM(Evidencija!E164:Evidencija!#REF!)+MAX(Evidencija!F164:G164)+MAX(Evidencija!H164:I164))</f>
        <v>-</v>
      </c>
      <c r="D164" s="48" t="str">
        <f>IF(SUM(Evidencija!J164:K164)=0,"-",MAX(Evidencija!J164:K164))</f>
        <v>-</v>
      </c>
      <c r="E164" s="49">
        <f>Evidencija!M164</f>
        <v>0</v>
      </c>
    </row>
    <row r="165" spans="1:5" ht="12.75">
      <c r="A165" s="45" t="str">
        <f>Evidencija!A165</f>
        <v>159</v>
      </c>
      <c r="B165" s="46" t="str">
        <f>Evidencija!D165</f>
        <v>Nišavić</v>
      </c>
      <c r="C165" s="47" t="str">
        <f>IF(SUM(Evidencija!E165:I165)=0,"-",SUM(Evidencija!E165:Evidencija!#REF!)+MAX(Evidencija!F165:G165)+MAX(Evidencija!H165:I165))</f>
        <v>-</v>
      </c>
      <c r="D165" s="48" t="str">
        <f>IF(SUM(Evidencija!J165:K165)=0,"-",MAX(Evidencija!J165:K165))</f>
        <v>-</v>
      </c>
      <c r="E165" s="49">
        <f>Evidencija!M165</f>
        <v>0</v>
      </c>
    </row>
    <row r="166" spans="1:5" ht="12.75">
      <c r="A166" s="45" t="str">
        <f>Evidencija!A166</f>
        <v>160</v>
      </c>
      <c r="B166" s="46" t="str">
        <f>Evidencija!D166</f>
        <v>Gluščević</v>
      </c>
      <c r="C166" s="47" t="e">
        <f>IF(SUM(Evidencija!E166:I166)=0,"-",SUM(Evidencija!E166:Evidencija!#REF!)+MAX(Evidencija!F166:G166)+MAX(Evidencija!H166:I166))</f>
        <v>#REF!</v>
      </c>
      <c r="D166" s="48">
        <f>IF(SUM(Evidencija!J166:K166)=0,"-",MAX(Evidencija!J166:K166))</f>
        <v>25</v>
      </c>
      <c r="E166" s="49" t="str">
        <f>Evidencija!M166</f>
        <v>D</v>
      </c>
    </row>
    <row r="167" spans="1:5" ht="12.75">
      <c r="A167" s="45" t="str">
        <f>Evidencija!A167</f>
        <v>161</v>
      </c>
      <c r="B167" s="46" t="str">
        <f>Evidencija!D167</f>
        <v>Vukasović</v>
      </c>
      <c r="C167" s="47" t="str">
        <f>IF(SUM(Evidencija!E167:I167)=0,"-",SUM(Evidencija!E167:Evidencija!#REF!)+MAX(Evidencija!F167:G167)+MAX(Evidencija!H167:I167))</f>
        <v>-</v>
      </c>
      <c r="D167" s="48" t="str">
        <f>IF(SUM(Evidencija!J167:K167)=0,"-",MAX(Evidencija!J167:K167))</f>
        <v>-</v>
      </c>
      <c r="E167" s="49">
        <f>Evidencija!M167</f>
        <v>0</v>
      </c>
    </row>
    <row r="168" spans="1:5" ht="12.75">
      <c r="A168" s="45" t="str">
        <f>Evidencija!A168</f>
        <v>162</v>
      </c>
      <c r="B168" s="46" t="str">
        <f>Evidencija!D168</f>
        <v>Korać</v>
      </c>
      <c r="C168" s="47" t="e">
        <f>IF(SUM(Evidencija!E168:I168)=0,"-",SUM(Evidencija!E168:Evidencija!#REF!)+MAX(Evidencija!F168:G168)+MAX(Evidencija!H168:I168))</f>
        <v>#REF!</v>
      </c>
      <c r="D168" s="48">
        <f>IF(SUM(Evidencija!J168:K168)=0,"-",MAX(Evidencija!J168:K168))</f>
        <v>19</v>
      </c>
      <c r="E168" s="49" t="str">
        <f>Evidencija!M168</f>
        <v>F</v>
      </c>
    </row>
    <row r="169" spans="1:5" ht="12.75">
      <c r="A169" s="45" t="str">
        <f>Evidencija!A169</f>
        <v>163</v>
      </c>
      <c r="B169" s="46" t="str">
        <f>Evidencija!D169</f>
        <v>Lipovac</v>
      </c>
      <c r="C169" s="47" t="str">
        <f>IF(SUM(Evidencija!E169:I169)=0,"-",SUM(Evidencija!E169:Evidencija!#REF!)+MAX(Evidencija!F169:G169)+MAX(Evidencija!H169:I169))</f>
        <v>-</v>
      </c>
      <c r="D169" s="48" t="str">
        <f>IF(SUM(Evidencija!J169:K169)=0,"-",MAX(Evidencija!J169:K169))</f>
        <v>-</v>
      </c>
      <c r="E169" s="49">
        <f>Evidencija!M169</f>
        <v>0</v>
      </c>
    </row>
    <row r="170" spans="1:5" ht="12.75">
      <c r="A170" s="45" t="str">
        <f>Evidencija!A170</f>
        <v>164</v>
      </c>
      <c r="B170" s="46" t="str">
        <f>Evidencija!D170</f>
        <v>Vuletić</v>
      </c>
      <c r="C170" s="47" t="e">
        <f>IF(SUM(Evidencija!E170:I170)=0,"-",SUM(Evidencija!E170:Evidencija!#REF!)+MAX(Evidencija!F170:G170)+MAX(Evidencija!H170:I170))</f>
        <v>#REF!</v>
      </c>
      <c r="D170" s="48" t="str">
        <f>IF(SUM(Evidencija!J170:K170)=0,"-",MAX(Evidencija!J170:K170))</f>
        <v>-</v>
      </c>
      <c r="E170" s="49">
        <f>Evidencija!M170</f>
        <v>0</v>
      </c>
    </row>
    <row r="171" spans="1:5" ht="12.75">
      <c r="A171" s="45" t="str">
        <f>Evidencija!A171</f>
        <v>165</v>
      </c>
      <c r="B171" s="46" t="str">
        <f>Evidencija!D171</f>
        <v>Kočan</v>
      </c>
      <c r="C171" s="47" t="e">
        <f>IF(SUM(Evidencija!E171:I171)=0,"-",SUM(Evidencija!E171:Evidencija!#REF!)+MAX(Evidencija!F171:G171)+MAX(Evidencija!H171:I171))</f>
        <v>#REF!</v>
      </c>
      <c r="D171" s="48">
        <f>IF(SUM(Evidencija!J171:K171)=0,"-",MAX(Evidencija!J171:K171))</f>
        <v>16</v>
      </c>
      <c r="E171" s="49" t="str">
        <f>Evidencija!M171</f>
        <v>D</v>
      </c>
    </row>
    <row r="172" spans="1:5" ht="12.75">
      <c r="A172" s="45" t="str">
        <f>Evidencija!A172</f>
        <v>166</v>
      </c>
      <c r="B172" s="46" t="str">
        <f>Evidencija!D172</f>
        <v>Peraš</v>
      </c>
      <c r="C172" s="47" t="e">
        <f>IF(SUM(Evidencija!E172:I172)=0,"-",SUM(Evidencija!E172:Evidencija!#REF!)+MAX(Evidencija!F172:G172)+MAX(Evidencija!H172:I172))</f>
        <v>#REF!</v>
      </c>
      <c r="D172" s="48" t="str">
        <f>IF(SUM(Evidencija!J172:K172)=0,"-",MAX(Evidencija!J172:K172))</f>
        <v>-</v>
      </c>
      <c r="E172" s="49">
        <f>Evidencija!M172</f>
        <v>0</v>
      </c>
    </row>
    <row r="173" spans="1:5" ht="12.75">
      <c r="A173" s="45" t="str">
        <f>Evidencija!A173</f>
        <v>167</v>
      </c>
      <c r="B173" s="46" t="str">
        <f>Evidencija!D173</f>
        <v>Milićević</v>
      </c>
      <c r="C173" s="47" t="str">
        <f>IF(SUM(Evidencija!E173:I173)=0,"-",SUM(Evidencija!E173:Evidencija!#REF!)+MAX(Evidencija!F173:G173)+MAX(Evidencija!H173:I173))</f>
        <v>-</v>
      </c>
      <c r="D173" s="48" t="str">
        <f>IF(SUM(Evidencija!J173:K173)=0,"-",MAX(Evidencija!J173:K173))</f>
        <v>-</v>
      </c>
      <c r="E173" s="49">
        <f>Evidencija!M173</f>
        <v>0</v>
      </c>
    </row>
    <row r="174" spans="1:5" ht="12.75">
      <c r="A174" s="45" t="str">
        <f>Evidencija!A174</f>
        <v>168</v>
      </c>
      <c r="B174" s="46" t="str">
        <f>Evidencija!D174</f>
        <v>Pavićević</v>
      </c>
      <c r="C174" s="47" t="e">
        <f>IF(SUM(Evidencija!E174:I174)=0,"-",SUM(Evidencija!E174:Evidencija!#REF!)+MAX(Evidencija!F174:G174)+MAX(Evidencija!H174:I174))</f>
        <v>#REF!</v>
      </c>
      <c r="D174" s="48">
        <f>IF(SUM(Evidencija!J174:K174)=0,"-",MAX(Evidencija!J174:K174))</f>
        <v>25</v>
      </c>
      <c r="E174" s="49" t="str">
        <f>Evidencija!M174</f>
        <v>E</v>
      </c>
    </row>
    <row r="175" spans="1:5" ht="12.75">
      <c r="A175" s="45" t="str">
        <f>Evidencija!A175</f>
        <v>169</v>
      </c>
      <c r="B175" s="46" t="str">
        <f>Evidencija!D175</f>
        <v>Zindović</v>
      </c>
      <c r="C175" s="47" t="str">
        <f>IF(SUM(Evidencija!E175:I175)=0,"-",SUM(Evidencija!E175:Evidencija!#REF!)+MAX(Evidencija!F175:G175)+MAX(Evidencija!H175:I175))</f>
        <v>-</v>
      </c>
      <c r="D175" s="48" t="str">
        <f>IF(SUM(Evidencija!J175:K175)=0,"-",MAX(Evidencija!J175:K175))</f>
        <v>-</v>
      </c>
      <c r="E175" s="49">
        <f>Evidencija!M175</f>
        <v>0</v>
      </c>
    </row>
    <row r="176" spans="1:5" ht="12.75">
      <c r="A176" s="45" t="str">
        <f>Evidencija!A176</f>
        <v>170</v>
      </c>
      <c r="B176" s="46" t="str">
        <f>Evidencija!D176</f>
        <v>Novaković</v>
      </c>
      <c r="C176" s="47" t="str">
        <f>IF(SUM(Evidencija!E176:I176)=0,"-",SUM(Evidencija!E176:Evidencija!#REF!)+MAX(Evidencija!F176:G176)+MAX(Evidencija!H176:I176))</f>
        <v>-</v>
      </c>
      <c r="D176" s="48" t="str">
        <f>IF(SUM(Evidencija!J176:K176)=0,"-",MAX(Evidencija!J176:K176))</f>
        <v>-</v>
      </c>
      <c r="E176" s="49">
        <f>Evidencija!M176</f>
        <v>0</v>
      </c>
    </row>
    <row r="177" spans="1:5" ht="12.75">
      <c r="A177" s="45" t="str">
        <f>Evidencija!A177</f>
        <v>171</v>
      </c>
      <c r="B177" s="46" t="str">
        <f>Evidencija!D177</f>
        <v>Mićanović</v>
      </c>
      <c r="C177" s="47" t="e">
        <f>IF(SUM(Evidencija!E177:I177)=0,"-",SUM(Evidencija!E177:Evidencija!#REF!)+MAX(Evidencija!F177:G177)+MAX(Evidencija!H177:I177))</f>
        <v>#REF!</v>
      </c>
      <c r="D177" s="48">
        <f>IF(SUM(Evidencija!J177:K177)=0,"-",MAX(Evidencija!J177:K177))</f>
        <v>18</v>
      </c>
      <c r="E177" s="49" t="str">
        <f>Evidencija!M177</f>
        <v>F</v>
      </c>
    </row>
    <row r="178" spans="1:5" ht="12.75">
      <c r="A178" s="45" t="str">
        <f>Evidencija!A178</f>
        <v>172</v>
      </c>
      <c r="B178" s="46" t="str">
        <f>Evidencija!D178</f>
        <v>Raičević</v>
      </c>
      <c r="C178" s="47" t="e">
        <f>IF(SUM(Evidencija!E178:I178)=0,"-",SUM(Evidencija!E178:Evidencija!#REF!)+MAX(Evidencija!F178:G178)+MAX(Evidencija!H178:I178))</f>
        <v>#REF!</v>
      </c>
      <c r="D178" s="48" t="str">
        <f>IF(SUM(Evidencija!J178:K178)=0,"-",MAX(Evidencija!J178:K178))</f>
        <v>-</v>
      </c>
      <c r="E178" s="49">
        <f>Evidencija!M178</f>
        <v>0</v>
      </c>
    </row>
    <row r="179" spans="1:5" ht="12.75">
      <c r="A179" s="45" t="str">
        <f>Evidencija!A179</f>
        <v>173</v>
      </c>
      <c r="B179" s="46" t="str">
        <f>Evidencija!D179</f>
        <v>Šakić</v>
      </c>
      <c r="C179" s="47" t="str">
        <f>IF(SUM(Evidencija!E179:I179)=0,"-",SUM(Evidencija!E179:Evidencija!#REF!)+MAX(Evidencija!F179:G179)+MAX(Evidencija!H179:I179))</f>
        <v>-</v>
      </c>
      <c r="D179" s="48" t="str">
        <f>IF(SUM(Evidencija!J179:K179)=0,"-",MAX(Evidencija!J179:K179))</f>
        <v>-</v>
      </c>
      <c r="E179" s="49">
        <f>Evidencija!M179</f>
        <v>0</v>
      </c>
    </row>
    <row r="180" spans="1:5" ht="12.75">
      <c r="A180" s="45" t="str">
        <f>Evidencija!A180</f>
        <v>174</v>
      </c>
      <c r="B180" s="46" t="str">
        <f>Evidencija!D180</f>
        <v>Soleša</v>
      </c>
      <c r="C180" s="47" t="e">
        <f>IF(SUM(Evidencija!E180:I180)=0,"-",SUM(Evidencija!E180:Evidencija!#REF!)+MAX(Evidencija!F180:G180)+MAX(Evidencija!H180:I180))</f>
        <v>#REF!</v>
      </c>
      <c r="D180" s="48">
        <f>IF(SUM(Evidencija!J180:K180)=0,"-",MAX(Evidencija!J180:K180))</f>
        <v>40</v>
      </c>
      <c r="E180" s="49" t="str">
        <f>Evidencija!M180</f>
        <v>B</v>
      </c>
    </row>
    <row r="181" spans="1:5" ht="12.75">
      <c r="A181" s="45" t="str">
        <f>Evidencija!A181</f>
        <v>5</v>
      </c>
      <c r="B181" s="46" t="str">
        <f>Evidencija!D181</f>
        <v>Wang</v>
      </c>
      <c r="C181" s="47" t="str">
        <f>IF(SUM(Evidencija!E181:I181)=0,"-",SUM(Evidencija!E181:Evidencija!#REF!)+MAX(Evidencija!F181:G181)+MAX(Evidencija!H181:I181))</f>
        <v>-</v>
      </c>
      <c r="D181" s="48" t="str">
        <f>IF(SUM(Evidencija!J181:K181)=0,"-",MAX(Evidencija!J181:K181))</f>
        <v>-</v>
      </c>
      <c r="E181" s="49">
        <f>Evidencija!M181</f>
        <v>0</v>
      </c>
    </row>
    <row r="182" spans="1:5" ht="12.75">
      <c r="A182" s="45" t="str">
        <f>Evidencija!A183</f>
        <v>48</v>
      </c>
      <c r="B182" s="46" t="str">
        <f>Evidencija!D183</f>
        <v>Kavaja</v>
      </c>
      <c r="C182" s="47" t="str">
        <f>IF(SUM(Evidencija!E183:I183)=0,"-",SUM(Evidencija!E183:Evidencija!#REF!)+MAX(Evidencija!F183:G183)+MAX(Evidencija!H183:I183))</f>
        <v>-</v>
      </c>
      <c r="D182" s="48" t="str">
        <f>IF(SUM(Evidencija!J183:K183)=0,"-",MAX(Evidencija!J183:K183))</f>
        <v>-</v>
      </c>
      <c r="E182" s="49">
        <f>Evidencija!M183</f>
        <v>0</v>
      </c>
    </row>
    <row r="183" spans="1:5" ht="12.75">
      <c r="A183" s="45" t="str">
        <f>Evidencija!A185</f>
        <v>59</v>
      </c>
      <c r="B183" s="46" t="str">
        <f>Evidencija!D185</f>
        <v>Stanišić</v>
      </c>
      <c r="C183" s="47" t="e">
        <f>IF(SUM(Evidencija!E185:I185)=0,"-",SUM(Evidencija!E185:Evidencija!#REF!)+MAX(Evidencija!F185:G185)+MAX(Evidencija!H185:I185))</f>
        <v>#REF!</v>
      </c>
      <c r="D183" s="48">
        <f>IF(SUM(Evidencija!J185:K185)=0,"-",MAX(Evidencija!J185:K185))</f>
        <v>16</v>
      </c>
      <c r="E183" s="49" t="str">
        <f>Evidencija!M185</f>
        <v>F</v>
      </c>
    </row>
    <row r="184" spans="1:5" ht="12.75">
      <c r="A184" s="45" t="str">
        <f>Evidencija!A186</f>
        <v>71</v>
      </c>
      <c r="B184" s="46" t="str">
        <f>Evidencija!D186</f>
        <v>Radović</v>
      </c>
      <c r="C184" s="47" t="str">
        <f>IF(SUM(Evidencija!E186:I186)=0,"-",SUM(Evidencija!E186:Evidencija!#REF!)+MAX(Evidencija!F186:G186)+MAX(Evidencija!H186:I186))</f>
        <v>-</v>
      </c>
      <c r="D184" s="48" t="str">
        <f>IF(SUM(Evidencija!J186:K186)=0,"-",MAX(Evidencija!J186:K186))</f>
        <v>-</v>
      </c>
      <c r="E184" s="49">
        <f>Evidencija!M186</f>
        <v>0</v>
      </c>
    </row>
    <row r="185" spans="1:5" ht="12.75">
      <c r="A185" s="45" t="str">
        <f>Evidencija!A187</f>
        <v>73</v>
      </c>
      <c r="B185" s="46" t="str">
        <f>Evidencija!D187</f>
        <v>Ravic</v>
      </c>
      <c r="C185" s="47" t="str">
        <f>IF(SUM(Evidencija!E187:I187)=0,"-",SUM(Evidencija!E187:Evidencija!#REF!)+MAX(Evidencija!F187:G187)+MAX(Evidencija!H187:I187))</f>
        <v>-</v>
      </c>
      <c r="D185" s="48" t="str">
        <f>IF(SUM(Evidencija!J187:K187)=0,"-",MAX(Evidencija!J187:K187))</f>
        <v>-</v>
      </c>
      <c r="E185" s="49">
        <f>Evidencija!M187</f>
        <v>0</v>
      </c>
    </row>
    <row r="186" spans="1:5" ht="12.75">
      <c r="A186" s="45" t="str">
        <f>Evidencija!A188</f>
        <v>75</v>
      </c>
      <c r="B186" s="46" t="str">
        <f>Evidencija!D188</f>
        <v>Mačić</v>
      </c>
      <c r="C186" s="47" t="e">
        <f>IF(SUM(Evidencija!E188:I188)=0,"-",SUM(Evidencija!E188:Evidencija!#REF!)+MAX(Evidencija!F188:G188)+MAX(Evidencija!H188:I188))</f>
        <v>#REF!</v>
      </c>
      <c r="D186" s="48">
        <f>IF(SUM(Evidencija!J188:K188)=0,"-",MAX(Evidencija!J188:K188))</f>
        <v>36</v>
      </c>
      <c r="E186" s="49" t="str">
        <f>Evidencija!M188</f>
        <v>C</v>
      </c>
    </row>
    <row r="187" spans="1:5" ht="13.5" thickBot="1">
      <c r="A187" s="45" t="str">
        <f>Evidencija!A189</f>
        <v>81</v>
      </c>
      <c r="B187" s="46" t="str">
        <f>Evidencija!D189</f>
        <v>Medojević</v>
      </c>
      <c r="C187" s="47" t="str">
        <f>IF(SUM(Evidencija!E189:I189)=0,"-",SUM(Evidencija!E189:Evidencija!#REF!)+MAX(Evidencija!F189:G189)+MAX(Evidencija!H189:I189))</f>
        <v>-</v>
      </c>
      <c r="D187" s="48" t="str">
        <f>IF(SUM(Evidencija!J189:K189)=0,"-",MAX(Evidencija!J189:K189))</f>
        <v>-</v>
      </c>
      <c r="E187" s="49">
        <f>Evidencija!M189</f>
        <v>0</v>
      </c>
    </row>
    <row r="188" spans="1:5" ht="13.5" thickBot="1">
      <c r="A188" s="52" t="s">
        <v>34</v>
      </c>
      <c r="B188" s="84" t="s">
        <v>33</v>
      </c>
      <c r="C188" s="47" t="str">
        <f>IF(SUM(Evidencija!E190:I190)=0,"-",SUM(Evidencija!E190:Evidencija!#REF!)+MAX(Evidencija!F190:G190)+MAX(Evidencija!H190:I190))</f>
        <v>-</v>
      </c>
      <c r="D188" s="48" t="str">
        <f>IF(SUM(Evidencija!J190:K190)=0,"-",MAX(Evidencija!J190:K190))</f>
        <v>-</v>
      </c>
      <c r="E188" s="85" t="s">
        <v>17</v>
      </c>
    </row>
    <row r="189" spans="1:5" ht="12.75">
      <c r="A189" s="52" t="s">
        <v>36</v>
      </c>
      <c r="B189" s="84" t="s">
        <v>35</v>
      </c>
      <c r="C189" s="47" t="e">
        <f>IF(SUM(Evidencija!E191:I191)=0,"-",SUM(Evidencija!E191:Evidencija!#REF!)+MAX(Evidencija!F191:G191)+MAX(Evidencija!H191:I191))</f>
        <v>#REF!</v>
      </c>
      <c r="D189" s="48" t="str">
        <f>IF(SUM(Evidencija!J191:K191)=0,"-",MAX(Evidencija!J191:K191))</f>
        <v>-</v>
      </c>
      <c r="E189" s="49">
        <f>Evidencija!M191</f>
        <v>0</v>
      </c>
    </row>
    <row r="190" spans="1:5" ht="12.75">
      <c r="A190" s="45" t="str">
        <f>Evidencija!A192</f>
        <v>88</v>
      </c>
      <c r="B190" s="46" t="str">
        <f>Evidencija!D192</f>
        <v>Milovac</v>
      </c>
      <c r="C190" s="47" t="e">
        <f>IF(SUM(Evidencija!E192:I192)=0,"-",SUM(Evidencija!E192:Evidencija!#REF!)+MAX(Evidencija!F192:G192)+MAX(Evidencija!H192:I192))</f>
        <v>#REF!</v>
      </c>
      <c r="D190" s="48">
        <f>IF(SUM(Evidencija!J192:K192)=0,"-",MAX(Evidencija!J192:K192))</f>
        <v>28</v>
      </c>
      <c r="E190" s="49" t="str">
        <f>Evidencija!M192</f>
        <v>D</v>
      </c>
    </row>
    <row r="191" spans="1:5" ht="12.75">
      <c r="A191" s="45" t="str">
        <f>Evidencija!A193</f>
        <v>90</v>
      </c>
      <c r="B191" s="46" t="str">
        <f>Evidencija!D193</f>
        <v>Radević</v>
      </c>
      <c r="C191" s="47" t="e">
        <f>IF(SUM(Evidencija!E193:I193)=0,"-",SUM(Evidencija!E193:Evidencija!#REF!)+MAX(Evidencija!F193:G193)+MAX(Evidencija!H193:I193))</f>
        <v>#REF!</v>
      </c>
      <c r="D191" s="48">
        <f>IF(SUM(Evidencija!J193:K193)=0,"-",MAX(Evidencija!J193:K193))</f>
        <v>28</v>
      </c>
      <c r="E191" s="49" t="str">
        <f>Evidencija!M193</f>
        <v>E</v>
      </c>
    </row>
    <row r="192" spans="1:5" ht="12.75">
      <c r="A192" s="45" t="str">
        <f>Evidencija!A194</f>
        <v>101</v>
      </c>
      <c r="B192" s="46" t="str">
        <f>Evidencija!D194</f>
        <v>Posuka</v>
      </c>
      <c r="C192" s="47" t="str">
        <f>IF(SUM(Evidencija!E194:I194)=0,"-",SUM(Evidencija!E194:Evidencija!#REF!)+MAX(Evidencija!F194:G194)+MAX(Evidencija!H194:I194))</f>
        <v>-</v>
      </c>
      <c r="D192" s="48" t="str">
        <f>IF(SUM(Evidencija!J194:K194)=0,"-",MAX(Evidencija!J194:K194))</f>
        <v>-</v>
      </c>
      <c r="E192" s="49">
        <f>Evidencija!M194</f>
        <v>0</v>
      </c>
    </row>
    <row r="193" spans="1:5" ht="12.75">
      <c r="A193" s="45" t="str">
        <f>Evidencija!A195</f>
        <v>103</v>
      </c>
      <c r="B193" s="46" t="str">
        <f>Evidencija!D195</f>
        <v>Vuković</v>
      </c>
      <c r="C193" s="47" t="e">
        <f>IF(SUM(Evidencija!E195:I195)=0,"-",SUM(Evidencija!E195:Evidencija!#REF!)+MAX(Evidencija!F195:G195)+MAX(Evidencija!H195:I195))</f>
        <v>#REF!</v>
      </c>
      <c r="D193" s="48" t="str">
        <f>IF(SUM(Evidencija!J195:K195)=0,"-",MAX(Evidencija!J195:K195))</f>
        <v>-</v>
      </c>
      <c r="E193" s="49">
        <f>Evidencija!M195</f>
        <v>0</v>
      </c>
    </row>
    <row r="194" spans="1:5" ht="12.75">
      <c r="A194" s="45" t="str">
        <f>Evidencija!A196</f>
        <v>104</v>
      </c>
      <c r="B194" s="46" t="str">
        <f>Evidencija!D196</f>
        <v>Posuka</v>
      </c>
      <c r="C194" s="47" t="str">
        <f>IF(SUM(Evidencija!E196:I196)=0,"-",SUM(Evidencija!E196:Evidencija!#REF!)+MAX(Evidencija!F196:G196)+MAX(Evidencija!H196:I196))</f>
        <v>-</v>
      </c>
      <c r="D194" s="48" t="str">
        <f>IF(SUM(Evidencija!J196:K196)=0,"-",MAX(Evidencija!J196:K196))</f>
        <v>-</v>
      </c>
      <c r="E194" s="49">
        <f>Evidencija!M196</f>
        <v>0</v>
      </c>
    </row>
    <row r="195" spans="1:5" ht="12.75">
      <c r="A195" s="45" t="str">
        <f>Evidencija!A197</f>
        <v>110</v>
      </c>
      <c r="B195" s="46" t="str">
        <f>Evidencija!D197</f>
        <v>Đukanović</v>
      </c>
      <c r="C195" s="47" t="str">
        <f>IF(SUM(Evidencija!E197:I197)=0,"-",SUM(Evidencija!E197:Evidencija!#REF!)+MAX(Evidencija!F197:G197)+MAX(Evidencija!H197:I197))</f>
        <v>-</v>
      </c>
      <c r="D195" s="48" t="str">
        <f>IF(SUM(Evidencija!J197:K197)=0,"-",MAX(Evidencija!J197:K197))</f>
        <v>-</v>
      </c>
      <c r="E195" s="49">
        <f>Evidencija!M197</f>
        <v>0</v>
      </c>
    </row>
    <row r="196" spans="1:5" ht="12.75">
      <c r="A196" s="45" t="str">
        <f>Evidencija!A198</f>
        <v>114</v>
      </c>
      <c r="B196" s="46" t="str">
        <f>Evidencija!D198</f>
        <v>Ivanović</v>
      </c>
      <c r="C196" s="47" t="e">
        <f>IF(SUM(Evidencija!E198:I198)=0,"-",SUM(Evidencija!E198:Evidencija!#REF!)+MAX(Evidencija!F198:G198)+MAX(Evidencija!H198:I198))</f>
        <v>#REF!</v>
      </c>
      <c r="D196" s="48">
        <f>IF(SUM(Evidencija!J198:K198)=0,"-",MAX(Evidencija!J198:K198))</f>
        <v>26</v>
      </c>
      <c r="E196" s="49" t="str">
        <f>Evidencija!M198</f>
        <v>F</v>
      </c>
    </row>
    <row r="197" spans="1:5" ht="12.75">
      <c r="A197" s="45" t="str">
        <f>Evidencija!A199</f>
        <v>116</v>
      </c>
      <c r="B197" s="46" t="str">
        <f>Evidencija!D199</f>
        <v>Bošnjak</v>
      </c>
      <c r="C197" s="47" t="str">
        <f>IF(SUM(Evidencija!E199:I199)=0,"-",SUM(Evidencija!E199:Evidencija!#REF!)+MAX(Evidencija!F199:G199)+MAX(Evidencija!H199:I199))</f>
        <v>-</v>
      </c>
      <c r="D197" s="48" t="str">
        <f>IF(SUM(Evidencija!J199:K199)=0,"-",MAX(Evidencija!J199:K199))</f>
        <v>-</v>
      </c>
      <c r="E197" s="49">
        <f>Evidencija!M199</f>
        <v>0</v>
      </c>
    </row>
    <row r="198" spans="1:5" ht="12.75">
      <c r="A198" s="45" t="str">
        <f>Evidencija!A200</f>
        <v>117</v>
      </c>
      <c r="B198" s="46" t="str">
        <f>Evidencija!D200</f>
        <v>Mijač</v>
      </c>
      <c r="C198" s="47" t="e">
        <f>IF(SUM(Evidencija!E200:I200)=0,"-",SUM(Evidencija!E200:Evidencija!#REF!)+MAX(Evidencija!F200:G200)+MAX(Evidencija!H200:I200))</f>
        <v>#REF!</v>
      </c>
      <c r="D198" s="48">
        <f>IF(SUM(Evidencija!J200:K200)=0,"-",MAX(Evidencija!J200:K200))</f>
        <v>30</v>
      </c>
      <c r="E198" s="49" t="str">
        <f>Evidencija!M200</f>
        <v>E</v>
      </c>
    </row>
    <row r="199" spans="1:5" ht="12.75">
      <c r="A199" s="45" t="str">
        <f>Evidencija!A201</f>
        <v>125</v>
      </c>
      <c r="B199" s="46" t="str">
        <f>Evidencija!D201</f>
        <v>Ostojić</v>
      </c>
      <c r="C199" s="47" t="str">
        <f>IF(SUM(Evidencija!E201:I201)=0,"-",SUM(Evidencija!E201:Evidencija!#REF!)+MAX(Evidencija!F201:G201)+MAX(Evidencija!H201:I201))</f>
        <v>-</v>
      </c>
      <c r="D199" s="48" t="str">
        <f>IF(SUM(Evidencija!J201:K201)=0,"-",MAX(Evidencija!J201:K201))</f>
        <v>-</v>
      </c>
      <c r="E199" s="49">
        <f>Evidencija!M201</f>
        <v>0</v>
      </c>
    </row>
    <row r="200" spans="1:5" ht="12.75">
      <c r="A200" s="45" t="str">
        <f>Evidencija!A202</f>
        <v>127</v>
      </c>
      <c r="B200" s="46" t="str">
        <f>Evidencija!D202</f>
        <v>Božović</v>
      </c>
      <c r="C200" s="47" t="e">
        <f>IF(SUM(Evidencija!E202:I202)=0,"-",SUM(Evidencija!E202:Evidencija!#REF!)+MAX(Evidencija!F202:G202)+MAX(Evidencija!H202:I202))</f>
        <v>#REF!</v>
      </c>
      <c r="D200" s="48" t="str">
        <f>IF(SUM(Evidencija!J202:K202)=0,"-",MAX(Evidencija!J202:K202))</f>
        <v>-</v>
      </c>
      <c r="E200" s="49">
        <f>Evidencija!M202</f>
        <v>0</v>
      </c>
    </row>
    <row r="201" spans="1:5" ht="12.75">
      <c r="A201" s="45" t="str">
        <f>Evidencija!A203</f>
        <v>130</v>
      </c>
      <c r="B201" s="46" t="str">
        <f>Evidencija!D203</f>
        <v>Gardašević</v>
      </c>
      <c r="C201" s="47" t="str">
        <f>IF(SUM(Evidencija!E203:I203)=0,"-",SUM(Evidencija!E203:Evidencija!#REF!)+MAX(Evidencija!F203:G203)+MAX(Evidencija!H203:I203))</f>
        <v>-</v>
      </c>
      <c r="D201" s="48" t="str">
        <f>IF(SUM(Evidencija!J203:K203)=0,"-",MAX(Evidencija!J203:K203))</f>
        <v>-</v>
      </c>
      <c r="E201" s="49">
        <f>Evidencija!M203</f>
        <v>0</v>
      </c>
    </row>
    <row r="202" spans="1:5" ht="12.75">
      <c r="A202" s="45" t="str">
        <f>Evidencija!A204</f>
        <v>131</v>
      </c>
      <c r="B202" s="46" t="str">
        <f>Evidencija!D204</f>
        <v>Koprivica</v>
      </c>
      <c r="C202" s="47" t="e">
        <f>IF(SUM(Evidencija!E204:I204)=0,"-",SUM(Evidencija!E204:Evidencija!#REF!)+MAX(Evidencija!F204:G204)+MAX(Evidencija!H204:I204))</f>
        <v>#REF!</v>
      </c>
      <c r="D202" s="48">
        <f>IF(SUM(Evidencija!J204:K204)=0,"-",MAX(Evidencija!J204:K204))</f>
        <v>20</v>
      </c>
      <c r="E202" s="49" t="str">
        <f>Evidencija!M204</f>
        <v>E</v>
      </c>
    </row>
    <row r="203" spans="1:5" ht="12.75">
      <c r="A203" s="45" t="str">
        <f>Evidencija!A205</f>
        <v>133</v>
      </c>
      <c r="B203" s="46" t="str">
        <f>Evidencija!D205</f>
        <v>Radonjić</v>
      </c>
      <c r="C203" s="47" t="e">
        <f>IF(SUM(Evidencija!E205:I205)=0,"-",SUM(Evidencija!E205:Evidencija!#REF!)+MAX(Evidencija!F205:G205)+MAX(Evidencija!H205:I205))</f>
        <v>#REF!</v>
      </c>
      <c r="D203" s="48">
        <f>IF(SUM(Evidencija!J205:K205)=0,"-",MAX(Evidencija!J205:K205))</f>
        <v>6</v>
      </c>
      <c r="E203" s="49" t="str">
        <f>Evidencija!M205</f>
        <v>F</v>
      </c>
    </row>
    <row r="204" spans="1:5" ht="12.75">
      <c r="A204" s="45" t="str">
        <f>Evidencija!A206</f>
        <v>134</v>
      </c>
      <c r="B204" s="46" t="str">
        <f>Evidencija!D206</f>
        <v>Nikolić</v>
      </c>
      <c r="C204" s="47" t="str">
        <f>IF(SUM(Evidencija!E206:I206)=0,"-",SUM(Evidencija!E206:Evidencija!#REF!)+MAX(Evidencija!F206:G206)+MAX(Evidencija!H206:I206))</f>
        <v>-</v>
      </c>
      <c r="D204" s="48" t="str">
        <f>IF(SUM(Evidencija!J206:K206)=0,"-",MAX(Evidencija!J206:K206))</f>
        <v>-</v>
      </c>
      <c r="E204" s="49">
        <f>Evidencija!M206</f>
        <v>0</v>
      </c>
    </row>
    <row r="205" spans="1:5" ht="12.75">
      <c r="A205" s="45" t="str">
        <f>Evidencija!A207</f>
        <v>139</v>
      </c>
      <c r="B205" s="46" t="str">
        <f>Evidencija!D207</f>
        <v>Đikanović</v>
      </c>
      <c r="C205" s="47" t="str">
        <f>IF(SUM(Evidencija!E207:I207)=0,"-",SUM(Evidencija!E207:Evidencija!#REF!)+MAX(Evidencija!F207:G207)+MAX(Evidencija!H207:I207))</f>
        <v>-</v>
      </c>
      <c r="D205" s="48" t="str">
        <f>IF(SUM(Evidencija!J207:K207)=0,"-",MAX(Evidencija!J207:K207))</f>
        <v>-</v>
      </c>
      <c r="E205" s="49">
        <f>Evidencija!M207</f>
        <v>0</v>
      </c>
    </row>
    <row r="206" spans="1:5" ht="12.75">
      <c r="A206" s="45" t="str">
        <f>Evidencija!A208</f>
        <v>141</v>
      </c>
      <c r="B206" s="46" t="str">
        <f>Evidencija!D208</f>
        <v>Labović</v>
      </c>
      <c r="C206" s="47" t="str">
        <f>IF(SUM(Evidencija!E208:I208)=0,"-",SUM(Evidencija!E208:Evidencija!#REF!)+MAX(Evidencija!F208:G208)+MAX(Evidencija!H208:I208))</f>
        <v>-</v>
      </c>
      <c r="D206" s="48" t="str">
        <f>IF(SUM(Evidencija!J208:K208)=0,"-",MAX(Evidencija!J208:K208))</f>
        <v>-</v>
      </c>
      <c r="E206" s="49">
        <f>Evidencija!M208</f>
        <v>0</v>
      </c>
    </row>
    <row r="207" spans="1:5" ht="12.75">
      <c r="A207" s="45" t="str">
        <f>Evidencija!A210</f>
        <v>145</v>
      </c>
      <c r="B207" s="46" t="str">
        <f>Evidencija!D210</f>
        <v>Latković</v>
      </c>
      <c r="C207" s="47" t="str">
        <f>IF(SUM(Evidencija!E210:I210)=0,"-",SUM(Evidencija!E210:Evidencija!#REF!)+MAX(Evidencija!F210:G210)+MAX(Evidencija!H210:I210))</f>
        <v>-</v>
      </c>
      <c r="D207" s="48" t="str">
        <f>IF(SUM(Evidencija!J210:K210)=0,"-",MAX(Evidencija!J210:K210))</f>
        <v>-</v>
      </c>
      <c r="E207" s="49">
        <f>Evidencija!M210</f>
        <v>0</v>
      </c>
    </row>
    <row r="208" spans="1:5" ht="12.75">
      <c r="A208" s="45" t="str">
        <f>Evidencija!A212</f>
        <v>157</v>
      </c>
      <c r="B208" s="46" t="str">
        <f>Evidencija!D212</f>
        <v>Vujović</v>
      </c>
      <c r="C208" s="47" t="e">
        <f>IF(SUM(Evidencija!E212:I212)=0,"-",SUM(Evidencija!E212:Evidencija!#REF!)+MAX(Evidencija!F212:G212)+MAX(Evidencija!H212:I212))</f>
        <v>#REF!</v>
      </c>
      <c r="D208" s="48" t="str">
        <f>IF(SUM(Evidencija!J212:K212)=0,"-",MAX(Evidencija!J212:K212))</f>
        <v>-</v>
      </c>
      <c r="E208" s="49">
        <f>Evidencija!M212</f>
        <v>0</v>
      </c>
    </row>
    <row r="209" spans="1:5" ht="12.75">
      <c r="A209" s="45" t="str">
        <f>Evidencija!A213</f>
        <v>158</v>
      </c>
      <c r="B209" s="46" t="str">
        <f>Evidencija!D213</f>
        <v>Jeknić</v>
      </c>
      <c r="C209" s="47" t="str">
        <f>IF(SUM(Evidencija!E213:I213)=0,"-",SUM(Evidencija!E213:Evidencija!#REF!)+MAX(Evidencija!F213:G213)+MAX(Evidencija!H213:I213))</f>
        <v>-</v>
      </c>
      <c r="D209" s="48" t="str">
        <f>IF(SUM(Evidencija!J213:K213)=0,"-",MAX(Evidencija!J213:K213))</f>
        <v>-</v>
      </c>
      <c r="E209" s="49">
        <f>Evidencija!M213</f>
        <v>0</v>
      </c>
    </row>
    <row r="210" spans="1:5" ht="12.75">
      <c r="A210" s="45" t="str">
        <f>Evidencija!A214</f>
        <v>162</v>
      </c>
      <c r="B210" s="46" t="str">
        <f>Evidencija!D214</f>
        <v>Bajković</v>
      </c>
      <c r="C210" s="47" t="e">
        <f>IF(SUM(Evidencija!E214:I214)=0,"-",SUM(Evidencija!E214:Evidencija!#REF!)+MAX(Evidencija!F214:G214)+MAX(Evidencija!H214:I214))</f>
        <v>#REF!</v>
      </c>
      <c r="D210" s="48">
        <f>IF(SUM(Evidencija!J214:K214)=0,"-",MAX(Evidencija!J214:K214))</f>
        <v>34</v>
      </c>
      <c r="E210" s="49" t="str">
        <f>Evidencija!M214</f>
        <v>E</v>
      </c>
    </row>
    <row r="211" spans="1:5" ht="12.75">
      <c r="A211" s="45" t="str">
        <f>Evidencija!A215</f>
        <v>165</v>
      </c>
      <c r="B211" s="46" t="str">
        <f>Evidencija!D215</f>
        <v>Spahić</v>
      </c>
      <c r="C211" s="47" t="str">
        <f>IF(SUM(Evidencija!E215:I215)=0,"-",SUM(Evidencija!E215:Evidencija!#REF!)+MAX(Evidencija!F215:G215)+MAX(Evidencija!H215:I215))</f>
        <v>-</v>
      </c>
      <c r="D211" s="48" t="str">
        <f>IF(SUM(Evidencija!J215:K215)=0,"-",MAX(Evidencija!J215:K215))</f>
        <v>-</v>
      </c>
      <c r="E211" s="49">
        <f>Evidencija!M215</f>
        <v>0</v>
      </c>
    </row>
    <row r="212" spans="1:5" ht="12.75">
      <c r="A212" s="45" t="str">
        <f>Evidencija!A216</f>
        <v>174</v>
      </c>
      <c r="B212" s="46" t="str">
        <f>Evidencija!D216</f>
        <v>Baošić</v>
      </c>
      <c r="C212" s="47" t="str">
        <f>IF(SUM(Evidencija!E216:I216)=0,"-",SUM(Evidencija!E216:Evidencija!#REF!)+MAX(Evidencija!F216:G216)+MAX(Evidencija!H216:I216))</f>
        <v>-</v>
      </c>
      <c r="D212" s="48" t="str">
        <f>IF(SUM(Evidencija!J216:K216)=0,"-",MAX(Evidencija!J216:K216))</f>
        <v>-</v>
      </c>
      <c r="E212" s="49">
        <f>Evidencija!M216</f>
        <v>0</v>
      </c>
    </row>
    <row r="213" spans="1:5" ht="12.75">
      <c r="A213" s="45" t="str">
        <f>Evidencija!A218</f>
        <v>179</v>
      </c>
      <c r="B213" s="46" t="str">
        <f>Evidencija!D218</f>
        <v>Krstonošić</v>
      </c>
      <c r="C213" s="47" t="str">
        <f>IF(SUM(Evidencija!E218:I218)=0,"-",SUM(Evidencija!E218:Evidencija!#REF!)+MAX(Evidencija!F218:G218)+MAX(Evidencija!H218:I218))</f>
        <v>-</v>
      </c>
      <c r="D213" s="48" t="str">
        <f>IF(SUM(Evidencija!J218:K218)=0,"-",MAX(Evidencija!J218:K218))</f>
        <v>-</v>
      </c>
      <c r="E213" s="49">
        <f>Evidencija!M218</f>
        <v>0</v>
      </c>
    </row>
    <row r="214" spans="1:6" ht="12.75">
      <c r="A214" s="72"/>
      <c r="B214" s="72"/>
      <c r="C214" s="72"/>
      <c r="E214" s="72"/>
      <c r="F214" s="72"/>
    </row>
    <row r="215" spans="1:6" ht="12.75">
      <c r="A215" s="72"/>
      <c r="B215" s="72"/>
      <c r="C215" s="72"/>
      <c r="E215" s="72"/>
      <c r="F215" s="72"/>
    </row>
    <row r="216" spans="1:6" ht="12.75">
      <c r="A216" s="72"/>
      <c r="B216" s="72"/>
      <c r="C216" s="72"/>
      <c r="E216" s="72"/>
      <c r="F216" s="72"/>
    </row>
    <row r="217" spans="1:6" ht="12.75">
      <c r="A217" s="72"/>
      <c r="B217" s="72"/>
      <c r="C217" s="72"/>
      <c r="E217" s="72"/>
      <c r="F217" s="72"/>
    </row>
    <row r="218" spans="1:6" ht="12.75">
      <c r="A218" s="72"/>
      <c r="B218" s="72"/>
      <c r="C218" s="72"/>
      <c r="E218" s="72"/>
      <c r="F218" s="72"/>
    </row>
    <row r="219" spans="1:6" ht="12.75">
      <c r="A219" s="72"/>
      <c r="B219" s="72"/>
      <c r="C219" s="72"/>
      <c r="E219" s="72"/>
      <c r="F219" s="72"/>
    </row>
    <row r="220" spans="1:6" ht="12.75">
      <c r="A220" s="72"/>
      <c r="B220" s="72"/>
      <c r="C220" s="72"/>
      <c r="E220" s="72"/>
      <c r="F220" s="72"/>
    </row>
    <row r="221" spans="1:6" ht="12.75">
      <c r="A221" s="72"/>
      <c r="B221" s="72"/>
      <c r="C221" s="72"/>
      <c r="E221" s="72"/>
      <c r="F221" s="72"/>
    </row>
    <row r="222" spans="1:6" ht="12.75">
      <c r="A222" s="72"/>
      <c r="B222" s="72"/>
      <c r="C222" s="72"/>
      <c r="E222" s="72"/>
      <c r="F222" s="72"/>
    </row>
    <row r="223" spans="1:6" ht="12.75">
      <c r="A223" s="72"/>
      <c r="B223" s="72"/>
      <c r="C223" s="72"/>
      <c r="E223" s="72"/>
      <c r="F223" s="72"/>
    </row>
    <row r="224" spans="1:6" ht="12.75">
      <c r="A224" s="72"/>
      <c r="B224" s="72"/>
      <c r="C224" s="72"/>
      <c r="E224" s="72"/>
      <c r="F224" s="72"/>
    </row>
    <row r="225" spans="1:6" ht="12.75">
      <c r="A225" s="72"/>
      <c r="B225" s="72"/>
      <c r="C225" s="72"/>
      <c r="E225" s="72"/>
      <c r="F225" s="72"/>
    </row>
    <row r="226" spans="1:6" ht="12.75">
      <c r="A226" s="72"/>
      <c r="B226" s="72"/>
      <c r="C226" s="72"/>
      <c r="E226" s="72"/>
      <c r="F226" s="72"/>
    </row>
    <row r="227" spans="1:6" ht="12.75">
      <c r="A227" s="72"/>
      <c r="B227" s="72"/>
      <c r="C227" s="72"/>
      <c r="E227" s="72"/>
      <c r="F227" s="72"/>
    </row>
    <row r="228" spans="1:6" ht="12.75">
      <c r="A228" s="72"/>
      <c r="B228" s="72"/>
      <c r="C228" s="72"/>
      <c r="E228" s="72"/>
      <c r="F228" s="72"/>
    </row>
    <row r="229" spans="1:6" ht="12.75">
      <c r="A229" s="72"/>
      <c r="B229" s="72"/>
      <c r="C229" s="72"/>
      <c r="E229" s="72"/>
      <c r="F229" s="72"/>
    </row>
    <row r="230" spans="1:6" ht="12.75">
      <c r="A230" s="72"/>
      <c r="B230" s="72"/>
      <c r="C230" s="72"/>
      <c r="E230" s="72"/>
      <c r="F230" s="72"/>
    </row>
    <row r="231" spans="1:6" ht="12.75">
      <c r="A231" s="72"/>
      <c r="B231" s="72"/>
      <c r="C231" s="72"/>
      <c r="E231" s="72"/>
      <c r="F231" s="72"/>
    </row>
    <row r="232" spans="1:6" ht="12.75">
      <c r="A232" s="72"/>
      <c r="B232" s="72"/>
      <c r="C232" s="72"/>
      <c r="E232" s="72"/>
      <c r="F232" s="72"/>
    </row>
    <row r="233" spans="1:6" ht="12.75">
      <c r="A233" s="72"/>
      <c r="B233" s="72"/>
      <c r="C233" s="72"/>
      <c r="E233" s="72"/>
      <c r="F233" s="72"/>
    </row>
    <row r="234" spans="1:6" ht="12.75">
      <c r="A234" s="72"/>
      <c r="B234" s="72"/>
      <c r="C234" s="72"/>
      <c r="E234" s="72"/>
      <c r="F234" s="72"/>
    </row>
    <row r="235" spans="1:6" ht="12.75">
      <c r="A235" s="72"/>
      <c r="B235" s="72"/>
      <c r="C235" s="72"/>
      <c r="E235" s="72"/>
      <c r="F235" s="72"/>
    </row>
    <row r="236" spans="1:6" ht="12.75">
      <c r="A236" s="72"/>
      <c r="B236" s="72"/>
      <c r="C236" s="72"/>
      <c r="E236" s="72"/>
      <c r="F236" s="72"/>
    </row>
    <row r="237" spans="1:6" ht="12.75">
      <c r="A237" s="72"/>
      <c r="B237" s="72"/>
      <c r="C237" s="72"/>
      <c r="E237" s="72"/>
      <c r="F237" s="72"/>
    </row>
    <row r="238" spans="1:6" ht="12.75">
      <c r="A238" s="72"/>
      <c r="B238" s="72"/>
      <c r="C238" s="72"/>
      <c r="E238" s="72"/>
      <c r="F238" s="72"/>
    </row>
    <row r="239" spans="1:6" ht="12.75">
      <c r="A239" s="72"/>
      <c r="B239" s="72"/>
      <c r="C239" s="72"/>
      <c r="E239" s="72"/>
      <c r="F239" s="72"/>
    </row>
    <row r="240" spans="1:6" ht="12.75">
      <c r="A240" s="72"/>
      <c r="B240" s="72"/>
      <c r="C240" s="72"/>
      <c r="E240" s="72"/>
      <c r="F240" s="72"/>
    </row>
    <row r="241" spans="1:6" ht="12.75">
      <c r="A241" s="72"/>
      <c r="B241" s="72"/>
      <c r="C241" s="72"/>
      <c r="E241" s="72"/>
      <c r="F241" s="72"/>
    </row>
    <row r="242" spans="1:6" ht="12.75">
      <c r="A242" s="72"/>
      <c r="B242" s="72"/>
      <c r="C242" s="72"/>
      <c r="E242" s="72"/>
      <c r="F242" s="72"/>
    </row>
    <row r="243" spans="1:6" ht="12.75">
      <c r="A243" s="72"/>
      <c r="B243" s="72"/>
      <c r="C243" s="72"/>
      <c r="E243" s="72"/>
      <c r="F243" s="72"/>
    </row>
    <row r="244" spans="1:6" ht="12.75">
      <c r="A244" s="72"/>
      <c r="B244" s="72"/>
      <c r="C244" s="72"/>
      <c r="E244" s="72"/>
      <c r="F244" s="72"/>
    </row>
    <row r="245" spans="1:6" ht="12.75">
      <c r="A245" s="72"/>
      <c r="B245" s="72"/>
      <c r="C245" s="72"/>
      <c r="E245" s="72"/>
      <c r="F245" s="72"/>
    </row>
    <row r="246" spans="1:6" ht="12.75">
      <c r="A246" s="72"/>
      <c r="B246" s="72"/>
      <c r="C246" s="72"/>
      <c r="E246" s="72"/>
      <c r="F246" s="72"/>
    </row>
    <row r="247" spans="1:6" ht="12.75">
      <c r="A247" s="72"/>
      <c r="B247" s="72"/>
      <c r="C247" s="72"/>
      <c r="E247" s="72"/>
      <c r="F247" s="72"/>
    </row>
    <row r="248" spans="1:6" ht="12.75">
      <c r="A248" s="72"/>
      <c r="B248" s="72"/>
      <c r="C248" s="72"/>
      <c r="E248" s="72"/>
      <c r="F248" s="72"/>
    </row>
    <row r="249" spans="1:6" ht="12.75">
      <c r="A249" s="72"/>
      <c r="B249" s="72"/>
      <c r="C249" s="72"/>
      <c r="E249" s="72"/>
      <c r="F249" s="72"/>
    </row>
    <row r="250" spans="1:6" ht="12.75">
      <c r="A250" s="72"/>
      <c r="B250" s="72"/>
      <c r="C250" s="72"/>
      <c r="E250" s="72"/>
      <c r="F250" s="72"/>
    </row>
    <row r="251" spans="1:6" ht="12.75">
      <c r="A251" s="72"/>
      <c r="B251" s="72"/>
      <c r="C251" s="72"/>
      <c r="E251" s="72"/>
      <c r="F251" s="72"/>
    </row>
    <row r="252" spans="1:6" ht="12.75">
      <c r="A252" s="72"/>
      <c r="B252" s="72"/>
      <c r="C252" s="72"/>
      <c r="E252" s="72"/>
      <c r="F252" s="72"/>
    </row>
    <row r="253" spans="1:6" ht="12.75">
      <c r="A253" s="72"/>
      <c r="B253" s="72"/>
      <c r="C253" s="72"/>
      <c r="E253" s="72"/>
      <c r="F253" s="72"/>
    </row>
    <row r="254" spans="1:6" ht="12.75">
      <c r="A254" s="72"/>
      <c r="B254" s="72"/>
      <c r="C254" s="72"/>
      <c r="E254" s="72"/>
      <c r="F254" s="72"/>
    </row>
    <row r="255" spans="1:6" ht="12.75">
      <c r="A255" s="72"/>
      <c r="B255" s="72"/>
      <c r="C255" s="72"/>
      <c r="E255" s="72"/>
      <c r="F255" s="72"/>
    </row>
    <row r="256" spans="1:6" ht="12.75">
      <c r="A256" s="72"/>
      <c r="B256" s="72"/>
      <c r="C256" s="72"/>
      <c r="E256" s="72"/>
      <c r="F256" s="72"/>
    </row>
    <row r="257" spans="1:6" ht="12.75">
      <c r="A257" s="72"/>
      <c r="B257" s="72"/>
      <c r="C257" s="72"/>
      <c r="E257" s="72"/>
      <c r="F257" s="72"/>
    </row>
    <row r="258" spans="1:6" ht="12.75">
      <c r="A258" s="72"/>
      <c r="B258" s="72"/>
      <c r="C258" s="72"/>
      <c r="E258" s="72"/>
      <c r="F258" s="72"/>
    </row>
    <row r="259" spans="1:6" ht="12.75">
      <c r="A259" s="72"/>
      <c r="B259" s="72"/>
      <c r="C259" s="72"/>
      <c r="E259" s="72"/>
      <c r="F259" s="72"/>
    </row>
    <row r="260" spans="1:6" ht="12.75">
      <c r="A260" s="72"/>
      <c r="B260" s="72"/>
      <c r="C260" s="72"/>
      <c r="E260" s="72"/>
      <c r="F260" s="72"/>
    </row>
    <row r="261" spans="1:6" ht="12.75">
      <c r="A261" s="72"/>
      <c r="B261" s="72"/>
      <c r="C261" s="72"/>
      <c r="E261" s="72"/>
      <c r="F261" s="72"/>
    </row>
    <row r="262" spans="1:6" ht="12.75">
      <c r="A262" s="72"/>
      <c r="B262" s="72"/>
      <c r="C262" s="72"/>
      <c r="E262" s="72"/>
      <c r="F262" s="72"/>
    </row>
    <row r="263" spans="1:6" ht="12.75">
      <c r="A263" s="72"/>
      <c r="B263" s="72"/>
      <c r="C263" s="72"/>
      <c r="E263" s="72"/>
      <c r="F263" s="72"/>
    </row>
    <row r="264" spans="1:6" ht="12.75">
      <c r="A264" s="72"/>
      <c r="B264" s="72"/>
      <c r="C264" s="72"/>
      <c r="E264" s="72"/>
      <c r="F264" s="72"/>
    </row>
    <row r="265" spans="1:6" ht="12.75">
      <c r="A265" s="72"/>
      <c r="B265" s="72"/>
      <c r="C265" s="72"/>
      <c r="E265" s="72"/>
      <c r="F265" s="72"/>
    </row>
    <row r="266" spans="1:6" ht="12.75">
      <c r="A266" s="72"/>
      <c r="B266" s="72"/>
      <c r="C266" s="72"/>
      <c r="E266" s="72"/>
      <c r="F266" s="72"/>
    </row>
    <row r="267" spans="1:6" ht="12.75">
      <c r="A267" s="72"/>
      <c r="B267" s="72"/>
      <c r="C267" s="72"/>
      <c r="E267" s="72"/>
      <c r="F267" s="72"/>
    </row>
    <row r="268" spans="1:6" ht="12.75">
      <c r="A268" s="72"/>
      <c r="B268" s="72"/>
      <c r="C268" s="72"/>
      <c r="E268" s="72"/>
      <c r="F268" s="72"/>
    </row>
    <row r="269" spans="1:6" ht="12.75">
      <c r="A269" s="72"/>
      <c r="B269" s="72"/>
      <c r="C269" s="72"/>
      <c r="E269" s="72"/>
      <c r="F269" s="72"/>
    </row>
    <row r="270" spans="1:6" ht="12.75">
      <c r="A270" s="72"/>
      <c r="B270" s="72"/>
      <c r="C270" s="72"/>
      <c r="E270" s="72"/>
      <c r="F270" s="72"/>
    </row>
    <row r="271" spans="1:6" ht="12.75">
      <c r="A271" s="72"/>
      <c r="B271" s="72"/>
      <c r="C271" s="72"/>
      <c r="E271" s="72"/>
      <c r="F271" s="72"/>
    </row>
    <row r="272" spans="1:6" ht="12.75">
      <c r="A272" s="72"/>
      <c r="B272" s="72"/>
      <c r="C272" s="72"/>
      <c r="E272" s="72"/>
      <c r="F272" s="72"/>
    </row>
    <row r="273" spans="1:6" ht="12.75">
      <c r="A273" s="72"/>
      <c r="B273" s="72"/>
      <c r="C273" s="72"/>
      <c r="E273" s="72"/>
      <c r="F273" s="72"/>
    </row>
    <row r="274" spans="1:6" ht="12.75">
      <c r="A274" s="72"/>
      <c r="B274" s="72"/>
      <c r="C274" s="72"/>
      <c r="E274" s="72"/>
      <c r="F274" s="72"/>
    </row>
    <row r="275" spans="1:6" ht="12.75">
      <c r="A275" s="72"/>
      <c r="B275" s="72"/>
      <c r="C275" s="72"/>
      <c r="E275" s="72"/>
      <c r="F275" s="72"/>
    </row>
    <row r="276" spans="1:6" ht="12.75">
      <c r="A276" s="72"/>
      <c r="B276" s="72"/>
      <c r="C276" s="72"/>
      <c r="E276" s="72"/>
      <c r="F276" s="72"/>
    </row>
    <row r="277" spans="1:6" ht="12.75">
      <c r="A277" s="72"/>
      <c r="B277" s="72"/>
      <c r="C277" s="72"/>
      <c r="E277" s="72"/>
      <c r="F277" s="72"/>
    </row>
    <row r="278" spans="1:6" ht="12.75">
      <c r="A278" s="72"/>
      <c r="B278" s="72"/>
      <c r="C278" s="72"/>
      <c r="E278" s="72"/>
      <c r="F278" s="72"/>
    </row>
    <row r="279" spans="1:6" ht="12.75">
      <c r="A279" s="72"/>
      <c r="B279" s="72"/>
      <c r="C279" s="72"/>
      <c r="E279" s="72"/>
      <c r="F279" s="72"/>
    </row>
    <row r="280" spans="1:6" ht="12.75">
      <c r="A280" s="72"/>
      <c r="B280" s="72"/>
      <c r="C280" s="72"/>
      <c r="E280" s="72"/>
      <c r="F280" s="72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32" hidden="1" customWidth="1"/>
    <col min="2" max="2" width="11.00390625" style="11" hidden="1" customWidth="1"/>
    <col min="3" max="15" width="9.140625" style="11" customWidth="1"/>
    <col min="16" max="16" width="9.28125" style="11" bestFit="1" customWidth="1"/>
    <col min="17" max="16384" width="9.140625" style="11" customWidth="1"/>
  </cols>
  <sheetData>
    <row r="1" spans="1:8" ht="15">
      <c r="A1" s="10" t="str">
        <f>Zakljucne!E10</f>
        <v>B</v>
      </c>
      <c r="E1" s="12" t="str">
        <f>Zakljucne!A3</f>
        <v>STUDIJSKI PROGRAM:</v>
      </c>
      <c r="F1" s="13"/>
      <c r="G1" s="13"/>
      <c r="H1" s="13"/>
    </row>
    <row r="2" spans="1:8" ht="15">
      <c r="A2" s="10" t="str">
        <f>Zakljucne!E11</f>
        <v>A</v>
      </c>
      <c r="E2" s="12" t="str">
        <f>Zakljucne!A5</f>
        <v>PREDMET: </v>
      </c>
      <c r="F2" s="13"/>
      <c r="G2" s="13"/>
      <c r="H2" s="13"/>
    </row>
    <row r="3" spans="1:8" ht="15">
      <c r="A3" s="10">
        <f>Zakljucne!E12</f>
        <v>0</v>
      </c>
      <c r="E3" s="13" t="e">
        <f>Evidencija!#REF!</f>
        <v>#REF!</v>
      </c>
      <c r="F3" s="13"/>
      <c r="G3" s="13"/>
      <c r="H3" s="13"/>
    </row>
    <row r="4" spans="1:7" ht="15">
      <c r="A4" s="10" t="str">
        <f>Zakljucne!E13</f>
        <v>C</v>
      </c>
      <c r="E4" s="11" t="e">
        <f>Evidencija!#REF!</f>
        <v>#REF!</v>
      </c>
      <c r="F4" s="13"/>
      <c r="G4" s="13"/>
    </row>
    <row r="5" ht="15">
      <c r="A5" s="10" t="str">
        <f>Zakljucne!E14</f>
        <v>D</v>
      </c>
    </row>
    <row r="6" ht="15">
      <c r="A6" s="10" t="str">
        <f>Zakljucne!E15</f>
        <v>E</v>
      </c>
    </row>
    <row r="7" ht="15">
      <c r="A7" s="10" t="str">
        <f>Zakljucne!E16</f>
        <v>E</v>
      </c>
    </row>
    <row r="8" ht="15.75" thickBot="1">
      <c r="A8" s="10" t="str">
        <f>Zakljucne!E17</f>
        <v>A</v>
      </c>
    </row>
    <row r="9" spans="1:19" ht="15.75" thickBot="1">
      <c r="A9" s="10">
        <f>Zakljucne!E18</f>
        <v>0</v>
      </c>
      <c r="C9" s="14" t="s">
        <v>27</v>
      </c>
      <c r="D9" s="139" t="s">
        <v>21</v>
      </c>
      <c r="E9" s="140"/>
      <c r="F9" s="141" t="s">
        <v>18</v>
      </c>
      <c r="G9" s="142"/>
      <c r="H9" s="139" t="s">
        <v>20</v>
      </c>
      <c r="I9" s="140"/>
      <c r="J9" s="141" t="s">
        <v>16</v>
      </c>
      <c r="K9" s="142"/>
      <c r="L9" s="139" t="s">
        <v>17</v>
      </c>
      <c r="M9" s="140"/>
      <c r="N9" s="141" t="s">
        <v>19</v>
      </c>
      <c r="O9" s="142"/>
      <c r="P9" s="139" t="s">
        <v>22</v>
      </c>
      <c r="Q9" s="140"/>
      <c r="R9" s="141" t="s">
        <v>23</v>
      </c>
      <c r="S9" s="140"/>
    </row>
    <row r="10" spans="1:19" ht="15.75" thickBot="1">
      <c r="A10" s="10" t="str">
        <f>Zakljucne!E19</f>
        <v>C</v>
      </c>
      <c r="C10" s="15">
        <f>D10+F10+H10+J10+L10+N10</f>
        <v>39</v>
      </c>
      <c r="D10" s="16">
        <f>COUNTIF($A$1:$A$300,"A")</f>
        <v>4</v>
      </c>
      <c r="E10" s="17">
        <f>D10/$C$10*100</f>
        <v>10.256410256410255</v>
      </c>
      <c r="F10" s="18">
        <f>COUNTIF($A$1:$A$300,"B")</f>
        <v>7</v>
      </c>
      <c r="G10" s="19">
        <f>F10/$C$10*100</f>
        <v>17.94871794871795</v>
      </c>
      <c r="H10" s="16">
        <f>COUNTIF($A$1:$A$300,"C")</f>
        <v>11</v>
      </c>
      <c r="I10" s="17">
        <f>H10/$C$10*100</f>
        <v>28.205128205128204</v>
      </c>
      <c r="J10" s="18">
        <f>COUNTIF($A$1:$A$300,"D")</f>
        <v>15</v>
      </c>
      <c r="K10" s="19">
        <f>J10/$C$10*100</f>
        <v>38.46153846153847</v>
      </c>
      <c r="L10" s="16">
        <v>1</v>
      </c>
      <c r="M10" s="17">
        <f>L10/$C$10*100</f>
        <v>2.564102564102564</v>
      </c>
      <c r="N10" s="18">
        <v>1</v>
      </c>
      <c r="O10" s="19">
        <f>N10/$C$10*100</f>
        <v>2.564102564102564</v>
      </c>
      <c r="P10" s="20">
        <f>D10+F10+H10+J10+L10</f>
        <v>38</v>
      </c>
      <c r="Q10" s="17">
        <f>P10/$C$10*100</f>
        <v>97.43589743589743</v>
      </c>
      <c r="R10" s="21">
        <f>N10</f>
        <v>1</v>
      </c>
      <c r="S10" s="17">
        <f>R10/$C$10*100</f>
        <v>2.564102564102564</v>
      </c>
    </row>
    <row r="11" spans="1:5" ht="15">
      <c r="A11" s="10" t="str">
        <f>Zakljucne!E20</f>
        <v>B</v>
      </c>
      <c r="C11" s="22"/>
      <c r="D11" s="23"/>
      <c r="E11" s="24"/>
    </row>
    <row r="12" spans="1:13" ht="15.75" thickBot="1">
      <c r="A12" s="10" t="str">
        <f>Zakljucne!E21</f>
        <v>A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3" ht="15.75" thickBot="1">
      <c r="A13" s="10" t="str">
        <f>Zakljucne!E22</f>
        <v>B</v>
      </c>
      <c r="C13" s="22"/>
      <c r="D13" s="131" t="s">
        <v>26</v>
      </c>
      <c r="E13" s="132"/>
      <c r="F13" s="135" t="s">
        <v>28</v>
      </c>
      <c r="G13" s="136"/>
      <c r="H13" s="26"/>
      <c r="I13" s="26"/>
      <c r="J13" s="26"/>
      <c r="K13" s="26"/>
      <c r="L13" s="26"/>
      <c r="M13" s="26"/>
    </row>
    <row r="14" spans="1:13" ht="15.75" thickBot="1">
      <c r="A14" s="10">
        <f>Zakljucne!E23</f>
        <v>0</v>
      </c>
      <c r="C14" s="22"/>
      <c r="D14" s="133">
        <f>COUNTA(Evidencija!A9:A3004)</f>
        <v>223</v>
      </c>
      <c r="E14" s="134"/>
      <c r="F14" s="137">
        <f>C10/D14*100</f>
        <v>17.48878923766816</v>
      </c>
      <c r="G14" s="138"/>
      <c r="H14" s="27"/>
      <c r="I14" s="26"/>
      <c r="J14" s="26"/>
      <c r="K14" s="26"/>
      <c r="L14" s="26"/>
      <c r="M14" s="26"/>
    </row>
    <row r="15" spans="1:13" ht="15">
      <c r="A15" s="10">
        <f>Zakljucne!E24</f>
        <v>0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3" ht="15">
      <c r="A16" s="10" t="str">
        <f>Zakljucne!E25</f>
        <v>B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>
      <c r="A17" s="10">
        <f>Zakljucne!E26</f>
        <v>0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>
      <c r="A18" s="10" t="str">
        <f>Zakljucne!E27</f>
        <v>C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8" ht="15">
      <c r="A20" s="10" t="str">
        <f>Zakljucne!E29</f>
        <v>F</v>
      </c>
      <c r="G20" s="29"/>
      <c r="H20" s="30"/>
    </row>
    <row r="21" spans="1:8" ht="15">
      <c r="A21" s="10" t="str">
        <f>Zakljucne!E30</f>
        <v>C</v>
      </c>
      <c r="G21" s="29"/>
      <c r="H21" s="30"/>
    </row>
    <row r="22" spans="1:8" ht="15">
      <c r="A22" s="10" t="str">
        <f>Zakljucne!E31</f>
        <v>E</v>
      </c>
      <c r="G22" s="29"/>
      <c r="H22" s="30"/>
    </row>
    <row r="23" spans="1:8" ht="15">
      <c r="A23" s="10">
        <f>Zakljucne!E32</f>
        <v>0</v>
      </c>
      <c r="G23" s="29"/>
      <c r="H23" s="30"/>
    </row>
    <row r="24" spans="1:8" ht="15">
      <c r="A24" s="10" t="str">
        <f>Zakljucne!E33</f>
        <v>F</v>
      </c>
      <c r="G24" s="29"/>
      <c r="H24" s="30"/>
    </row>
    <row r="25" spans="1:8" ht="15">
      <c r="A25" s="10" t="str">
        <f>Zakljucne!E34</f>
        <v>E</v>
      </c>
      <c r="G25" s="29"/>
      <c r="H25" s="30"/>
    </row>
    <row r="26" spans="1:8" ht="15">
      <c r="A26" s="10" t="str">
        <f>Zakljucne!E35</f>
        <v>C</v>
      </c>
      <c r="G26" s="29"/>
      <c r="H26" s="30"/>
    </row>
    <row r="27" spans="1:12" ht="15">
      <c r="A27" s="10" t="str">
        <f>Zakljucne!E36</f>
        <v>F</v>
      </c>
      <c r="G27" s="29"/>
      <c r="H27" s="30"/>
      <c r="I27" s="13"/>
      <c r="J27" s="13"/>
      <c r="K27" s="13"/>
      <c r="L27" s="13"/>
    </row>
    <row r="28" spans="1:8" ht="15">
      <c r="A28" s="10" t="str">
        <f>Zakljucne!E37</f>
        <v>A</v>
      </c>
      <c r="G28" s="29"/>
      <c r="H28" s="30"/>
    </row>
    <row r="29" spans="1:12" ht="15">
      <c r="A29" s="10">
        <f>Zakljucne!E38</f>
        <v>0</v>
      </c>
      <c r="G29" s="29"/>
      <c r="H29" s="30"/>
      <c r="I29" s="13"/>
      <c r="J29" s="13"/>
      <c r="K29" s="13"/>
      <c r="L29" s="13"/>
    </row>
    <row r="30" spans="1:12" ht="15">
      <c r="A30" s="10" t="str">
        <f>Zakljucne!E39</f>
        <v>C</v>
      </c>
      <c r="G30" s="29"/>
      <c r="H30" s="30"/>
      <c r="I30" s="13"/>
      <c r="J30" s="13"/>
      <c r="K30" s="13"/>
      <c r="L30" s="13"/>
    </row>
    <row r="31" spans="1:12" ht="15">
      <c r="A31" s="10" t="str">
        <f>Zakljucne!E40</f>
        <v>F</v>
      </c>
      <c r="G31" s="29"/>
      <c r="H31" s="30"/>
      <c r="I31" s="13"/>
      <c r="J31" s="13"/>
      <c r="K31" s="13"/>
      <c r="L31" s="13"/>
    </row>
    <row r="32" spans="1:8" ht="15">
      <c r="A32" s="10" t="str">
        <f>Zakljucne!E41</f>
        <v>F</v>
      </c>
      <c r="G32" s="29"/>
      <c r="H32" s="30"/>
    </row>
    <row r="33" spans="1:12" ht="15">
      <c r="A33" s="10" t="str">
        <f>Zakljucne!E42</f>
        <v>E</v>
      </c>
      <c r="G33" s="29"/>
      <c r="H33" s="30"/>
      <c r="I33" s="13"/>
      <c r="J33" s="13"/>
      <c r="K33" s="13"/>
      <c r="L33" s="13"/>
    </row>
    <row r="34" spans="1:12" ht="15">
      <c r="A34" s="10">
        <f>Zakljucne!E43</f>
        <v>0</v>
      </c>
      <c r="G34" s="29"/>
      <c r="H34" s="30"/>
      <c r="I34" s="13"/>
      <c r="J34" s="13"/>
      <c r="K34" s="13"/>
      <c r="L34" s="13"/>
    </row>
    <row r="35" spans="1:12" ht="15">
      <c r="A35" s="10">
        <f>Zakljucne!E44</f>
        <v>0</v>
      </c>
      <c r="G35" s="29"/>
      <c r="H35" s="30"/>
      <c r="I35" s="13"/>
      <c r="J35" s="13"/>
      <c r="K35" s="13"/>
      <c r="L35" s="13"/>
    </row>
    <row r="36" spans="1:8" ht="15">
      <c r="A36" s="10" t="str">
        <f>Zakljucne!E45</f>
        <v>E</v>
      </c>
      <c r="G36" s="29"/>
      <c r="H36" s="30"/>
    </row>
    <row r="37" spans="1:12" ht="15">
      <c r="A37" s="10" t="str">
        <f>Zakljucne!E46</f>
        <v>D</v>
      </c>
      <c r="G37" s="29"/>
      <c r="H37" s="30"/>
      <c r="I37" s="13"/>
      <c r="J37" s="13"/>
      <c r="K37" s="13"/>
      <c r="L37" s="13"/>
    </row>
    <row r="38" spans="1:12" ht="15">
      <c r="A38" s="10" t="str">
        <f>Zakljucne!E47</f>
        <v>C</v>
      </c>
      <c r="G38" s="29"/>
      <c r="H38" s="30"/>
      <c r="L38" s="13"/>
    </row>
    <row r="39" spans="1:12" ht="15">
      <c r="A39" s="10">
        <f>Zakljucne!E48</f>
        <v>0</v>
      </c>
      <c r="G39" s="29"/>
      <c r="H39" s="30"/>
      <c r="I39" s="13"/>
      <c r="J39" s="13"/>
      <c r="K39" s="13"/>
      <c r="L39" s="13"/>
    </row>
    <row r="40" spans="1:12" ht="15">
      <c r="A40" s="10" t="str">
        <f>Zakljucne!E49</f>
        <v>D</v>
      </c>
      <c r="G40" s="29"/>
      <c r="H40" s="30"/>
      <c r="I40" s="31"/>
      <c r="J40" s="13"/>
      <c r="K40" s="13"/>
      <c r="L40" s="13"/>
    </row>
    <row r="41" spans="1:8" ht="15">
      <c r="A41" s="10" t="str">
        <f>Zakljucne!E50</f>
        <v>F</v>
      </c>
      <c r="G41" s="29"/>
      <c r="H41" s="30"/>
    </row>
    <row r="42" spans="1:8" ht="15">
      <c r="A42" s="10" t="str">
        <f>Zakljucne!E51</f>
        <v>D</v>
      </c>
      <c r="G42" s="29"/>
      <c r="H42" s="30"/>
    </row>
    <row r="43" spans="1:8" ht="15">
      <c r="A43" s="10" t="str">
        <f>Zakljucne!E52</f>
        <v>E</v>
      </c>
      <c r="G43" s="29"/>
      <c r="H43" s="30"/>
    </row>
    <row r="44" spans="1:8" ht="15">
      <c r="A44" s="10" t="str">
        <f>Zakljucne!E53</f>
        <v>B</v>
      </c>
      <c r="G44" s="29"/>
      <c r="H44" s="30"/>
    </row>
    <row r="45" spans="1:8" ht="15">
      <c r="A45" s="10" t="str">
        <f>Zakljucne!E54</f>
        <v>F</v>
      </c>
      <c r="G45" s="29"/>
      <c r="H45" s="30"/>
    </row>
    <row r="46" spans="1:8" ht="15">
      <c r="A46" s="10">
        <f>Zakljucne!E55</f>
        <v>0</v>
      </c>
      <c r="G46" s="29"/>
      <c r="H46" s="30"/>
    </row>
    <row r="47" spans="1:8" ht="15">
      <c r="A47" s="10" t="str">
        <f>Zakljucne!E56</f>
        <v>D</v>
      </c>
      <c r="G47" s="29"/>
      <c r="H47" s="30"/>
    </row>
    <row r="48" spans="1:8" ht="15">
      <c r="A48" s="10">
        <f>Zakljucne!E57</f>
        <v>0</v>
      </c>
      <c r="G48" s="29"/>
      <c r="H48" s="30"/>
    </row>
    <row r="49" spans="1:8" ht="15">
      <c r="A49" s="10" t="str">
        <f>Zakljucne!E58</f>
        <v>E</v>
      </c>
      <c r="G49" s="29"/>
      <c r="H49" s="30"/>
    </row>
    <row r="50" spans="1:8" ht="15">
      <c r="A50" s="10">
        <f>Zakljucne!E59</f>
        <v>0</v>
      </c>
      <c r="G50" s="29"/>
      <c r="H50" s="30"/>
    </row>
    <row r="51" spans="1:8" ht="15">
      <c r="A51" s="10">
        <f>Zakljucne!E60</f>
        <v>0</v>
      </c>
      <c r="G51" s="29"/>
      <c r="H51" s="30"/>
    </row>
    <row r="52" spans="1:8" ht="15">
      <c r="A52" s="10" t="str">
        <f>Zakljucne!E61</f>
        <v>F</v>
      </c>
      <c r="G52" s="29"/>
      <c r="H52" s="30"/>
    </row>
    <row r="53" spans="1:8" ht="15">
      <c r="A53" s="10">
        <f>Zakljucne!E62</f>
        <v>0</v>
      </c>
      <c r="G53" s="29"/>
      <c r="H53" s="30"/>
    </row>
    <row r="54" spans="1:8" ht="15">
      <c r="A54" s="10" t="str">
        <f>Zakljucne!E63</f>
        <v>E</v>
      </c>
      <c r="G54" s="29"/>
      <c r="H54" s="30"/>
    </row>
    <row r="55" spans="1:8" ht="15">
      <c r="A55" s="10">
        <f>Zakljucne!E64</f>
        <v>0</v>
      </c>
      <c r="G55" s="29"/>
      <c r="H55" s="30"/>
    </row>
    <row r="56" spans="1:8" ht="15">
      <c r="A56" s="10" t="str">
        <f>Zakljucne!E65</f>
        <v>E</v>
      </c>
      <c r="G56" s="29"/>
      <c r="H56" s="30"/>
    </row>
    <row r="57" spans="1:8" ht="15">
      <c r="A57" s="10">
        <f>Zakljucne!E66</f>
        <v>0</v>
      </c>
      <c r="G57" s="29"/>
      <c r="H57" s="30"/>
    </row>
    <row r="58" spans="1:8" ht="15">
      <c r="A58" s="10" t="str">
        <f>Zakljucne!E67</f>
        <v>E</v>
      </c>
      <c r="G58" s="29"/>
      <c r="H58" s="30"/>
    </row>
    <row r="59" spans="1:8" ht="15">
      <c r="A59" s="10" t="str">
        <f>Zakljucne!E68</f>
        <v>F</v>
      </c>
      <c r="G59" s="29"/>
      <c r="H59" s="30"/>
    </row>
    <row r="60" spans="1:8" ht="15">
      <c r="A60" s="10" t="str">
        <f>Zakljucne!E69</f>
        <v>E</v>
      </c>
      <c r="G60" s="29"/>
      <c r="H60" s="30"/>
    </row>
    <row r="61" spans="1:8" ht="15">
      <c r="A61" s="10" t="str">
        <f>Zakljucne!E70</f>
        <v>F</v>
      </c>
      <c r="G61" s="29"/>
      <c r="H61" s="30"/>
    </row>
    <row r="62" spans="1:8" ht="15">
      <c r="A62" s="10" t="str">
        <f>Zakljucne!E71</f>
        <v>F</v>
      </c>
      <c r="G62" s="29"/>
      <c r="H62" s="30"/>
    </row>
    <row r="63" spans="1:8" ht="15">
      <c r="A63" s="10">
        <f>Zakljucne!E72</f>
        <v>0</v>
      </c>
      <c r="G63" s="29"/>
      <c r="H63" s="30"/>
    </row>
    <row r="64" spans="1:8" ht="15">
      <c r="A64" s="10" t="str">
        <f>Zakljucne!E73</f>
        <v>F</v>
      </c>
      <c r="G64" s="29"/>
      <c r="H64" s="30"/>
    </row>
    <row r="65" spans="1:8" ht="15">
      <c r="A65" s="10">
        <f>Zakljucne!E74</f>
        <v>0</v>
      </c>
      <c r="G65" s="29"/>
      <c r="H65" s="30"/>
    </row>
    <row r="66" spans="1:8" ht="15">
      <c r="A66" s="10" t="str">
        <f>Zakljucne!E75</f>
        <v>D</v>
      </c>
      <c r="G66" s="29"/>
      <c r="H66" s="30"/>
    </row>
    <row r="67" spans="1:8" ht="15">
      <c r="A67" s="10" t="str">
        <f>Zakljucne!E76</f>
        <v>D</v>
      </c>
      <c r="G67" s="29"/>
      <c r="H67" s="30"/>
    </row>
    <row r="68" spans="1:8" ht="15">
      <c r="A68" s="10" t="str">
        <f>Zakljucne!E77</f>
        <v>E</v>
      </c>
      <c r="G68" s="29"/>
      <c r="H68" s="30"/>
    </row>
    <row r="69" spans="1:8" ht="15">
      <c r="A69" s="10" t="str">
        <f>Zakljucne!E78</f>
        <v>C</v>
      </c>
      <c r="G69" s="30"/>
      <c r="H69" s="30"/>
    </row>
    <row r="70" spans="1:8" ht="15">
      <c r="A70" s="10">
        <f>Zakljucne!E79</f>
        <v>0</v>
      </c>
      <c r="G70" s="30"/>
      <c r="H70" s="30"/>
    </row>
    <row r="71" spans="1:8" ht="15">
      <c r="A71" s="10" t="str">
        <f>Zakljucne!E80</f>
        <v>F</v>
      </c>
      <c r="G71" s="30"/>
      <c r="H71" s="30"/>
    </row>
    <row r="72" spans="1:8" ht="15">
      <c r="A72" s="10">
        <f>Zakljucne!E81</f>
        <v>0</v>
      </c>
      <c r="G72" s="30"/>
      <c r="H72" s="30"/>
    </row>
    <row r="73" spans="1:8" ht="15">
      <c r="A73" s="10">
        <f>Zakljucne!E82</f>
        <v>0</v>
      </c>
      <c r="G73" s="30"/>
      <c r="H73" s="30"/>
    </row>
    <row r="74" spans="1:8" ht="15">
      <c r="A74" s="10">
        <f>Zakljucne!E83</f>
        <v>0</v>
      </c>
      <c r="G74" s="30"/>
      <c r="H74" s="30"/>
    </row>
    <row r="75" spans="1:8" ht="15">
      <c r="A75" s="10">
        <f>Zakljucne!E84</f>
        <v>0</v>
      </c>
      <c r="G75" s="30"/>
      <c r="H75" s="30"/>
    </row>
    <row r="76" spans="1:8" ht="15">
      <c r="A76" s="10">
        <f>Zakljucne!E85</f>
        <v>0</v>
      </c>
      <c r="G76" s="30"/>
      <c r="H76" s="30"/>
    </row>
    <row r="77" spans="1:8" ht="15">
      <c r="A77" s="10">
        <f>Zakljucne!E86</f>
        <v>0</v>
      </c>
      <c r="G77" s="30"/>
      <c r="H77" s="30"/>
    </row>
    <row r="78" spans="1:8" ht="15">
      <c r="A78" s="10" t="str">
        <f>Zakljucne!E87</f>
        <v>D</v>
      </c>
      <c r="G78" s="30"/>
      <c r="H78" s="30"/>
    </row>
    <row r="79" ht="15">
      <c r="A79" s="10">
        <f>Zakljucne!E88</f>
        <v>0</v>
      </c>
    </row>
    <row r="80" ht="15">
      <c r="A80" s="10">
        <f>Zakljucne!E89</f>
        <v>0</v>
      </c>
    </row>
    <row r="81" ht="15">
      <c r="A81" s="10">
        <f>Zakljucne!E90</f>
        <v>0</v>
      </c>
    </row>
    <row r="82" ht="15">
      <c r="A82" s="10">
        <f>Zakljucne!E91</f>
        <v>0</v>
      </c>
    </row>
    <row r="83" ht="15">
      <c r="A83" s="10" t="str">
        <f>Zakljucne!E92</f>
        <v>E</v>
      </c>
    </row>
    <row r="84" ht="15">
      <c r="A84" s="10">
        <f>Zakljucne!E93</f>
        <v>0</v>
      </c>
    </row>
    <row r="85" ht="15">
      <c r="A85" s="10">
        <f>Zakljucne!E94</f>
        <v>0</v>
      </c>
    </row>
    <row r="86" ht="15">
      <c r="A86" s="10">
        <f>Zakljucne!E95</f>
        <v>0</v>
      </c>
    </row>
    <row r="87" ht="15">
      <c r="A87" s="10" t="str">
        <f>Zakljucne!E96</f>
        <v>F</v>
      </c>
    </row>
    <row r="88" ht="15">
      <c r="A88" s="10">
        <f>Zakljucne!E97</f>
        <v>0</v>
      </c>
    </row>
    <row r="89" ht="15">
      <c r="A89" s="10">
        <f>Zakljucne!E98</f>
        <v>0</v>
      </c>
    </row>
    <row r="90" ht="15">
      <c r="A90" s="10">
        <f>Zakljucne!E99</f>
        <v>0</v>
      </c>
    </row>
    <row r="91" ht="15">
      <c r="A91" s="10">
        <f>Zakljucne!E100</f>
        <v>0</v>
      </c>
    </row>
    <row r="92" ht="15">
      <c r="A92" s="10">
        <f>Zakljucne!E101</f>
        <v>0</v>
      </c>
    </row>
    <row r="93" ht="15">
      <c r="A93" s="10">
        <f>Zakljucne!E102</f>
        <v>0</v>
      </c>
    </row>
    <row r="94" ht="15">
      <c r="A94" s="10">
        <f>Zakljucne!E103</f>
        <v>0</v>
      </c>
    </row>
    <row r="95" ht="15">
      <c r="A95" s="10">
        <f>Zakljucne!E104</f>
        <v>0</v>
      </c>
    </row>
    <row r="96" ht="15">
      <c r="A96" s="10">
        <f>Zakljucne!E105</f>
        <v>0</v>
      </c>
    </row>
    <row r="97" ht="15">
      <c r="A97" s="10">
        <f>Zakljucne!E106</f>
        <v>0</v>
      </c>
    </row>
    <row r="98" ht="15">
      <c r="A98" s="10">
        <f>Zakljucne!E107</f>
        <v>0</v>
      </c>
    </row>
    <row r="99" ht="15">
      <c r="A99" s="10">
        <f>Zakljucne!E108</f>
        <v>0</v>
      </c>
    </row>
    <row r="100" ht="15">
      <c r="A100" s="10">
        <f>Zakljucne!E109</f>
        <v>0</v>
      </c>
    </row>
    <row r="101" ht="15">
      <c r="A101" s="10">
        <f>Zakljucne!E110</f>
        <v>0</v>
      </c>
    </row>
    <row r="102" ht="15">
      <c r="A102" s="10">
        <f>Zakljucne!E111</f>
        <v>0</v>
      </c>
    </row>
    <row r="103" ht="15">
      <c r="A103" s="10">
        <f>Zakljucne!E112</f>
        <v>0</v>
      </c>
    </row>
    <row r="104" ht="15">
      <c r="A104" s="10">
        <f>Zakljucne!E113</f>
        <v>0</v>
      </c>
    </row>
    <row r="105" ht="15">
      <c r="A105" s="10" t="str">
        <f>Zakljucne!E114</f>
        <v>B</v>
      </c>
    </row>
    <row r="106" ht="15">
      <c r="A106" s="10">
        <f>Zakljucne!E115</f>
        <v>0</v>
      </c>
    </row>
    <row r="107" ht="15">
      <c r="A107" s="10" t="str">
        <f>Zakljucne!E116</f>
        <v>D</v>
      </c>
    </row>
    <row r="108" ht="15">
      <c r="A108" s="10">
        <f>Zakljucne!E117</f>
        <v>0</v>
      </c>
    </row>
    <row r="109" ht="15">
      <c r="A109" s="10">
        <f>Zakljucne!E118</f>
        <v>0</v>
      </c>
    </row>
    <row r="110" ht="15">
      <c r="A110" s="10">
        <f>Zakljucne!E119</f>
        <v>0</v>
      </c>
    </row>
    <row r="111" ht="15">
      <c r="A111" s="10">
        <f>Zakljucne!E120</f>
        <v>0</v>
      </c>
    </row>
    <row r="112" ht="15">
      <c r="A112" s="10">
        <f>Zakljucne!E121</f>
        <v>0</v>
      </c>
    </row>
    <row r="113" ht="15">
      <c r="A113" s="10">
        <f>Zakljucne!E122</f>
        <v>0</v>
      </c>
    </row>
    <row r="114" ht="15">
      <c r="A114" s="10">
        <f>Zakljucne!E123</f>
        <v>0</v>
      </c>
    </row>
    <row r="115" ht="15">
      <c r="A115" s="10">
        <f>Zakljucne!E124</f>
        <v>0</v>
      </c>
    </row>
    <row r="116" ht="15">
      <c r="A116" s="10">
        <f>Zakljucne!E125</f>
        <v>0</v>
      </c>
    </row>
    <row r="117" ht="15">
      <c r="A117" s="10">
        <f>Zakljucne!E126</f>
        <v>0</v>
      </c>
    </row>
    <row r="118" ht="15">
      <c r="A118" s="10">
        <f>Zakljucne!E127</f>
        <v>0</v>
      </c>
    </row>
    <row r="119" ht="15">
      <c r="A119" s="10" t="str">
        <f>Zakljucne!E128</f>
        <v>D</v>
      </c>
    </row>
    <row r="120" ht="15">
      <c r="A120" s="10">
        <f>Zakljucne!E129</f>
        <v>0</v>
      </c>
    </row>
    <row r="121" ht="15">
      <c r="A121" s="10" t="str">
        <f>Zakljucne!E130</f>
        <v>F</v>
      </c>
    </row>
    <row r="122" ht="15">
      <c r="A122" s="10">
        <f>Zakljucne!E131</f>
        <v>0</v>
      </c>
    </row>
    <row r="123" ht="15">
      <c r="A123" s="10">
        <f>Zakljucne!E132</f>
        <v>0</v>
      </c>
    </row>
    <row r="124" ht="15">
      <c r="A124" s="10">
        <f>Zakljucne!E133</f>
        <v>0</v>
      </c>
    </row>
    <row r="125" ht="15">
      <c r="A125" s="10" t="str">
        <f>Zakljucne!E134</f>
        <v>F</v>
      </c>
    </row>
    <row r="126" ht="15">
      <c r="A126" s="10">
        <f>Zakljucne!E135</f>
        <v>0</v>
      </c>
    </row>
    <row r="127" ht="15">
      <c r="A127" s="10" t="str">
        <f>Zakljucne!E136</f>
        <v>F</v>
      </c>
    </row>
    <row r="128" ht="15">
      <c r="A128" s="10" t="str">
        <f>Zakljucne!E137</f>
        <v>F</v>
      </c>
    </row>
    <row r="129" ht="15">
      <c r="A129" s="10" t="str">
        <f>Zakljucne!E138</f>
        <v>F</v>
      </c>
    </row>
    <row r="130" ht="15">
      <c r="A130" s="10" t="str">
        <f>Zakljucne!E139</f>
        <v>C</v>
      </c>
    </row>
    <row r="131" ht="15">
      <c r="A131" s="10">
        <f>Zakljucne!E140</f>
        <v>0</v>
      </c>
    </row>
    <row r="132" ht="15">
      <c r="A132" s="10" t="str">
        <f>Zakljucne!E141</f>
        <v>D</v>
      </c>
    </row>
    <row r="133" ht="15">
      <c r="A133" s="10">
        <f>Zakljucne!E142</f>
        <v>0</v>
      </c>
    </row>
    <row r="134" ht="15">
      <c r="A134" s="10" t="str">
        <f>Zakljucne!E143</f>
        <v>D</v>
      </c>
    </row>
    <row r="135" ht="15">
      <c r="A135" s="10" t="str">
        <f>Zakljucne!E144</f>
        <v>E</v>
      </c>
    </row>
    <row r="136" ht="15">
      <c r="A136" s="10" t="str">
        <f>Zakljucne!E145</f>
        <v>C</v>
      </c>
    </row>
    <row r="137" ht="15">
      <c r="A137" s="10">
        <f>Zakljucne!E146</f>
        <v>0</v>
      </c>
    </row>
    <row r="138" ht="15">
      <c r="A138" s="10">
        <f>Zakljucne!E147</f>
        <v>0</v>
      </c>
    </row>
    <row r="139" ht="15">
      <c r="A139" s="10">
        <f>Zakljucne!E148</f>
        <v>0</v>
      </c>
    </row>
    <row r="140" ht="15">
      <c r="A140" s="10">
        <f>Zakljucne!E149</f>
        <v>0</v>
      </c>
    </row>
    <row r="141" ht="15">
      <c r="A141" s="10" t="str">
        <f>Zakljucne!E150</f>
        <v>E</v>
      </c>
    </row>
    <row r="142" ht="15">
      <c r="A142" s="10" t="str">
        <f>Zakljucne!E151</f>
        <v>E</v>
      </c>
    </row>
    <row r="143" ht="15">
      <c r="A143" s="10">
        <f>Zakljucne!E152</f>
        <v>0</v>
      </c>
    </row>
    <row r="144" ht="15">
      <c r="A144" s="10">
        <f>Zakljucne!E153</f>
        <v>0</v>
      </c>
    </row>
    <row r="145" ht="15">
      <c r="A145" s="10" t="str">
        <f>Zakljucne!E154</f>
        <v>F</v>
      </c>
    </row>
    <row r="146" ht="15">
      <c r="A146" s="10">
        <f>Zakljucne!E155</f>
        <v>0</v>
      </c>
    </row>
    <row r="147" ht="15">
      <c r="A147" s="10">
        <f>Zakljucne!E156</f>
        <v>0</v>
      </c>
    </row>
    <row r="148" ht="15">
      <c r="A148" s="10">
        <f>Zakljucne!E157</f>
        <v>0</v>
      </c>
    </row>
    <row r="149" ht="15">
      <c r="A149" s="10">
        <f>Zakljucne!E158</f>
        <v>0</v>
      </c>
    </row>
    <row r="150" ht="15">
      <c r="A150" s="10">
        <f>Zakljucne!E159</f>
        <v>0</v>
      </c>
    </row>
    <row r="151" ht="15">
      <c r="A151" s="10" t="str">
        <f>Zakljucne!E160</f>
        <v>F</v>
      </c>
    </row>
    <row r="152" ht="15">
      <c r="A152" s="10" t="str">
        <f>Zakljucne!E161</f>
        <v>E</v>
      </c>
    </row>
    <row r="153" ht="15">
      <c r="A153" s="10">
        <f>Zakljucne!E162</f>
        <v>0</v>
      </c>
    </row>
    <row r="154" ht="15">
      <c r="A154" s="10">
        <f>Zakljucne!E163</f>
        <v>0</v>
      </c>
    </row>
    <row r="155" ht="15">
      <c r="A155" s="10">
        <f>Zakljucne!E164</f>
        <v>0</v>
      </c>
    </row>
    <row r="156" ht="15">
      <c r="A156" s="10">
        <f>Zakljucne!E165</f>
        <v>0</v>
      </c>
    </row>
    <row r="157" ht="15">
      <c r="A157" s="10" t="str">
        <f>Zakljucne!E166</f>
        <v>D</v>
      </c>
    </row>
    <row r="158" ht="15">
      <c r="A158" s="10">
        <f>Zakljucne!E167</f>
        <v>0</v>
      </c>
    </row>
    <row r="159" ht="15">
      <c r="A159" s="10" t="str">
        <f>Zakljucne!E168</f>
        <v>F</v>
      </c>
    </row>
    <row r="160" ht="15">
      <c r="A160" s="10">
        <f>Zakljucne!E169</f>
        <v>0</v>
      </c>
    </row>
    <row r="161" ht="15">
      <c r="A161" s="10">
        <f>Zakljucne!E170</f>
        <v>0</v>
      </c>
    </row>
    <row r="162" ht="15">
      <c r="A162" s="10" t="str">
        <f>Zakljucne!E171</f>
        <v>D</v>
      </c>
    </row>
    <row r="163" ht="15">
      <c r="A163" s="10">
        <f>Zakljucne!E172</f>
        <v>0</v>
      </c>
    </row>
    <row r="164" ht="15">
      <c r="A164" s="10">
        <f>Zakljucne!E173</f>
        <v>0</v>
      </c>
    </row>
    <row r="165" ht="15">
      <c r="A165" s="10" t="str">
        <f>Zakljucne!E174</f>
        <v>E</v>
      </c>
    </row>
    <row r="166" ht="15">
      <c r="A166" s="10">
        <f>Zakljucne!E175</f>
        <v>0</v>
      </c>
    </row>
    <row r="167" ht="15">
      <c r="A167" s="10">
        <f>Zakljucne!E176</f>
        <v>0</v>
      </c>
    </row>
    <row r="168" ht="15">
      <c r="A168" s="10" t="str">
        <f>Zakljucne!E177</f>
        <v>F</v>
      </c>
    </row>
    <row r="169" ht="15">
      <c r="A169" s="10">
        <f>Zakljucne!E178</f>
        <v>0</v>
      </c>
    </row>
    <row r="170" ht="15">
      <c r="A170" s="10">
        <f>Zakljucne!E179</f>
        <v>0</v>
      </c>
    </row>
    <row r="171" ht="15">
      <c r="A171" s="10" t="str">
        <f>Zakljucne!E180</f>
        <v>B</v>
      </c>
    </row>
    <row r="172" ht="15">
      <c r="A172" s="10">
        <f>Zakljucne!E181</f>
        <v>0</v>
      </c>
    </row>
    <row r="173" ht="15">
      <c r="A173" s="10">
        <f>Zakljucne!E182</f>
        <v>0</v>
      </c>
    </row>
    <row r="174" ht="15">
      <c r="A174" s="10" t="str">
        <f>Zakljucne!E183</f>
        <v>F</v>
      </c>
    </row>
    <row r="175" ht="15">
      <c r="A175" s="10">
        <f>Zakljucne!E184</f>
        <v>0</v>
      </c>
    </row>
    <row r="176" ht="15">
      <c r="A176" s="10">
        <f>Zakljucne!E185</f>
        <v>0</v>
      </c>
    </row>
    <row r="177" ht="15">
      <c r="A177" s="10" t="str">
        <f>Zakljucne!E186</f>
        <v>C</v>
      </c>
    </row>
    <row r="178" ht="15">
      <c r="A178" s="10">
        <f>Zakljucne!E187</f>
        <v>0</v>
      </c>
    </row>
    <row r="179" ht="15">
      <c r="A179" s="10" t="str">
        <f>Zakljucne!E188</f>
        <v>E</v>
      </c>
    </row>
    <row r="180" ht="15">
      <c r="A180" s="10">
        <f>Zakljucne!E189</f>
        <v>0</v>
      </c>
    </row>
    <row r="181" ht="15">
      <c r="A181" s="10" t="str">
        <f>Zakljucne!E190</f>
        <v>D</v>
      </c>
    </row>
    <row r="182" ht="15">
      <c r="A182" s="10" t="str">
        <f>Zakljucne!E191</f>
        <v>E</v>
      </c>
    </row>
    <row r="183" ht="15">
      <c r="A183" s="10">
        <f>Zakljucne!E192</f>
        <v>0</v>
      </c>
    </row>
    <row r="184" ht="15">
      <c r="A184" s="10">
        <f>Zakljucne!E193</f>
        <v>0</v>
      </c>
    </row>
    <row r="185" ht="15">
      <c r="A185" s="10">
        <f>Zakljucne!E194</f>
        <v>0</v>
      </c>
    </row>
    <row r="186" ht="15">
      <c r="A186" s="10">
        <f>Zakljucne!E195</f>
        <v>0</v>
      </c>
    </row>
    <row r="187" ht="15">
      <c r="A187" s="10" t="str">
        <f>Zakljucne!E196</f>
        <v>F</v>
      </c>
    </row>
    <row r="188" ht="15">
      <c r="A188" s="10">
        <f>Zakljucne!E197</f>
        <v>0</v>
      </c>
    </row>
    <row r="189" ht="15">
      <c r="A189" s="10" t="str">
        <f>Zakljucne!E198</f>
        <v>E</v>
      </c>
    </row>
    <row r="190" ht="15">
      <c r="A190" s="10">
        <f>Zakljucne!E199</f>
        <v>0</v>
      </c>
    </row>
    <row r="191" ht="15">
      <c r="A191" s="10">
        <f>Zakljucne!E200</f>
        <v>0</v>
      </c>
    </row>
    <row r="192" ht="15">
      <c r="A192" s="10">
        <f>Zakljucne!E201</f>
        <v>0</v>
      </c>
    </row>
    <row r="193" ht="15">
      <c r="A193" s="10" t="str">
        <f>Zakljucne!E202</f>
        <v>E</v>
      </c>
    </row>
    <row r="194" ht="15">
      <c r="A194" s="10" t="str">
        <f>Zakljucne!E203</f>
        <v>F</v>
      </c>
    </row>
    <row r="195" ht="15">
      <c r="A195" s="10">
        <f>Zakljucne!E204</f>
        <v>0</v>
      </c>
    </row>
    <row r="196" ht="15">
      <c r="A196" s="10">
        <f>Zakljucne!E205</f>
        <v>0</v>
      </c>
    </row>
    <row r="197" ht="15">
      <c r="A197" s="10">
        <f>Zakljucne!E206</f>
        <v>0</v>
      </c>
    </row>
    <row r="198" ht="15">
      <c r="A198" s="10">
        <f>Zakljucne!E207</f>
        <v>0</v>
      </c>
    </row>
    <row r="199" ht="15">
      <c r="A199" s="10">
        <f>Zakljucne!E208</f>
        <v>0</v>
      </c>
    </row>
    <row r="200" ht="15">
      <c r="A200" s="10">
        <f>Zakljucne!E209</f>
        <v>0</v>
      </c>
    </row>
    <row r="201" ht="15">
      <c r="A201" s="10" t="str">
        <f>Zakljucne!E210</f>
        <v>E</v>
      </c>
    </row>
    <row r="202" ht="15">
      <c r="A202" s="10">
        <f>Zakljucne!E211</f>
        <v>0</v>
      </c>
    </row>
    <row r="203" ht="15">
      <c r="A203" s="10">
        <f>Zakljucne!E212</f>
        <v>0</v>
      </c>
    </row>
    <row r="204" ht="15">
      <c r="A204" s="10">
        <f>Zakljucne!E213</f>
        <v>0</v>
      </c>
    </row>
    <row r="205" ht="15">
      <c r="A205" s="10" t="e">
        <f>Zakljucne!#REF!</f>
        <v>#REF!</v>
      </c>
    </row>
    <row r="206" ht="15">
      <c r="A206" s="10" t="e">
        <f>Zakljucne!#REF!</f>
        <v>#REF!</v>
      </c>
    </row>
    <row r="207" ht="15">
      <c r="A207" s="10" t="e">
        <f>Zakljucne!#REF!</f>
        <v>#REF!</v>
      </c>
    </row>
    <row r="208" ht="15">
      <c r="A208" s="10" t="e">
        <f>Zakljucne!#REF!</f>
        <v>#REF!</v>
      </c>
    </row>
    <row r="209" ht="15">
      <c r="A209" s="10" t="e">
        <f>Zakljucne!#REF!</f>
        <v>#REF!</v>
      </c>
    </row>
    <row r="210" ht="15">
      <c r="A210" s="10" t="e">
        <f>Zakljucne!#REF!</f>
        <v>#REF!</v>
      </c>
    </row>
    <row r="211" ht="15">
      <c r="A211" s="10" t="e">
        <f>Zakljucne!#REF!</f>
        <v>#REF!</v>
      </c>
    </row>
    <row r="212" ht="15">
      <c r="A212" s="10" t="e">
        <f>Zakljucne!#REF!</f>
        <v>#REF!</v>
      </c>
    </row>
    <row r="213" ht="15">
      <c r="A213" s="10" t="e">
        <f>Zakljucne!#REF!</f>
        <v>#REF!</v>
      </c>
    </row>
    <row r="214" ht="15">
      <c r="A214" s="10" t="e">
        <f>Zakljucne!#REF!</f>
        <v>#REF!</v>
      </c>
    </row>
    <row r="215" ht="15">
      <c r="A215" s="10" t="e">
        <f>Zakljucne!#REF!</f>
        <v>#REF!</v>
      </c>
    </row>
    <row r="216" ht="15">
      <c r="A216" s="10" t="e">
        <f>Zakljucne!#REF!</f>
        <v>#REF!</v>
      </c>
    </row>
    <row r="217" ht="15">
      <c r="A217" s="10" t="e">
        <f>Zakljucne!#REF!</f>
        <v>#REF!</v>
      </c>
    </row>
    <row r="218" ht="15">
      <c r="A218" s="10" t="e">
        <f>Zakljucne!#REF!</f>
        <v>#REF!</v>
      </c>
    </row>
    <row r="219" ht="15">
      <c r="A219" s="10" t="e">
        <f>Zakljucne!#REF!</f>
        <v>#REF!</v>
      </c>
    </row>
    <row r="220" ht="15">
      <c r="A220" s="10" t="e">
        <f>Zakljucne!#REF!</f>
        <v>#REF!</v>
      </c>
    </row>
    <row r="221" ht="15">
      <c r="A221" s="10" t="e">
        <f>Zakljucne!#REF!</f>
        <v>#REF!</v>
      </c>
    </row>
    <row r="222" ht="15">
      <c r="A222" s="10" t="e">
        <f>Zakljucne!#REF!</f>
        <v>#REF!</v>
      </c>
    </row>
    <row r="223" ht="15">
      <c r="A223" s="10" t="e">
        <f>Zakljucne!#REF!</f>
        <v>#REF!</v>
      </c>
    </row>
    <row r="224" ht="15">
      <c r="A224" s="10" t="e">
        <f>Zakljucne!#REF!</f>
        <v>#REF!</v>
      </c>
    </row>
    <row r="225" ht="15">
      <c r="A225" s="10" t="e">
        <f>Zakljucne!#REF!</f>
        <v>#REF!</v>
      </c>
    </row>
    <row r="226" ht="15">
      <c r="A226" s="10" t="e">
        <f>Zakljucne!#REF!</f>
        <v>#REF!</v>
      </c>
    </row>
    <row r="227" ht="15">
      <c r="A227" s="10" t="e">
        <f>Zakljucne!#REF!</f>
        <v>#REF!</v>
      </c>
    </row>
    <row r="228" ht="15">
      <c r="A228" s="10" t="e">
        <f>Zakljucne!#REF!</f>
        <v>#REF!</v>
      </c>
    </row>
    <row r="229" ht="15">
      <c r="A229" s="10" t="e">
        <f>Zakljucne!#REF!</f>
        <v>#REF!</v>
      </c>
    </row>
    <row r="230" ht="15">
      <c r="A230" s="10" t="e">
        <f>Zakljucne!#REF!</f>
        <v>#REF!</v>
      </c>
    </row>
    <row r="231" ht="15">
      <c r="A231" s="10" t="e">
        <f>Zakljucne!#REF!</f>
        <v>#REF!</v>
      </c>
    </row>
    <row r="232" ht="15">
      <c r="A232" s="10" t="e">
        <f>Zakljucne!#REF!</f>
        <v>#REF!</v>
      </c>
    </row>
    <row r="233" ht="15">
      <c r="A233" s="10" t="e">
        <f>Zakljucne!#REF!</f>
        <v>#REF!</v>
      </c>
    </row>
    <row r="234" ht="15">
      <c r="A234" s="10" t="e">
        <f>Zakljucne!#REF!</f>
        <v>#REF!</v>
      </c>
    </row>
    <row r="235" ht="15">
      <c r="A235" s="10" t="e">
        <f>Zakljucne!#REF!</f>
        <v>#REF!</v>
      </c>
    </row>
    <row r="236" ht="15">
      <c r="A236" s="10" t="e">
        <f>Zakljucne!#REF!</f>
        <v>#REF!</v>
      </c>
    </row>
    <row r="237" ht="15">
      <c r="A237" s="10" t="e">
        <f>Zakljucne!#REF!</f>
        <v>#REF!</v>
      </c>
    </row>
    <row r="238" ht="15">
      <c r="A238" s="10" t="e">
        <f>Zakljucne!#REF!</f>
        <v>#REF!</v>
      </c>
    </row>
    <row r="239" ht="15">
      <c r="A239" s="10" t="e">
        <f>Zakljucne!#REF!</f>
        <v>#REF!</v>
      </c>
    </row>
    <row r="240" ht="15">
      <c r="A240" s="10" t="e">
        <f>Zakljucne!#REF!</f>
        <v>#REF!</v>
      </c>
    </row>
    <row r="241" ht="15">
      <c r="A241" s="10" t="e">
        <f>Zakljucne!#REF!</f>
        <v>#REF!</v>
      </c>
    </row>
    <row r="242" ht="15">
      <c r="A242" s="10" t="e">
        <f>Zakljucne!#REF!</f>
        <v>#REF!</v>
      </c>
    </row>
    <row r="243" ht="15">
      <c r="A243" s="10" t="e">
        <f>Zakljucne!#REF!</f>
        <v>#REF!</v>
      </c>
    </row>
    <row r="244" ht="15">
      <c r="A244" s="10" t="e">
        <f>Zakljucne!#REF!</f>
        <v>#REF!</v>
      </c>
    </row>
    <row r="245" ht="15">
      <c r="A245" s="10" t="e">
        <f>Zakljucne!#REF!</f>
        <v>#REF!</v>
      </c>
    </row>
    <row r="246" ht="15">
      <c r="A246" s="10" t="e">
        <f>Zakljucne!#REF!</f>
        <v>#REF!</v>
      </c>
    </row>
    <row r="247" ht="15">
      <c r="A247" s="10" t="e">
        <f>Zakljucne!#REF!</f>
        <v>#REF!</v>
      </c>
    </row>
    <row r="248" ht="15">
      <c r="A248" s="10" t="e">
        <f>Zakljucne!#REF!</f>
        <v>#REF!</v>
      </c>
    </row>
    <row r="249" ht="15">
      <c r="A249" s="10" t="e">
        <f>Zakljucne!#REF!</f>
        <v>#REF!</v>
      </c>
    </row>
    <row r="250" ht="15">
      <c r="A250" s="10" t="e">
        <f>Zakljucne!#REF!</f>
        <v>#REF!</v>
      </c>
    </row>
    <row r="251" ht="15">
      <c r="A251" s="10" t="e">
        <f>Zakljucne!#REF!</f>
        <v>#REF!</v>
      </c>
    </row>
    <row r="252" ht="15">
      <c r="A252" s="10" t="e">
        <f>Zakljucne!#REF!</f>
        <v>#REF!</v>
      </c>
    </row>
    <row r="253" ht="15">
      <c r="A253" s="10" t="e">
        <f>Zakljucne!#REF!</f>
        <v>#REF!</v>
      </c>
    </row>
    <row r="254" ht="15">
      <c r="A254" s="10" t="e">
        <f>Zakljucne!#REF!</f>
        <v>#REF!</v>
      </c>
    </row>
    <row r="255" ht="15">
      <c r="A255" s="10" t="e">
        <f>Zakljucne!#REF!</f>
        <v>#REF!</v>
      </c>
    </row>
    <row r="256" ht="15">
      <c r="A256" s="10" t="e">
        <f>Zakljucne!#REF!</f>
        <v>#REF!</v>
      </c>
    </row>
    <row r="257" ht="15">
      <c r="A257" s="10" t="e">
        <f>Zakljucne!#REF!</f>
        <v>#REF!</v>
      </c>
    </row>
    <row r="258" ht="15">
      <c r="A258" s="10" t="e">
        <f>Zakljucne!#REF!</f>
        <v>#REF!</v>
      </c>
    </row>
    <row r="259" ht="15">
      <c r="A259" s="10" t="e">
        <f>Zakljucne!#REF!</f>
        <v>#REF!</v>
      </c>
    </row>
    <row r="260" ht="15">
      <c r="A260" s="10" t="e">
        <f>Zakljucne!#REF!</f>
        <v>#REF!</v>
      </c>
    </row>
    <row r="261" ht="15">
      <c r="A261" s="10" t="e">
        <f>Zakljucne!#REF!</f>
        <v>#REF!</v>
      </c>
    </row>
    <row r="262" ht="15">
      <c r="A262" s="10" t="e">
        <f>Zakljucne!#REF!</f>
        <v>#REF!</v>
      </c>
    </row>
    <row r="263" ht="15">
      <c r="A263" s="10" t="e">
        <f>Zakljucne!#REF!</f>
        <v>#REF!</v>
      </c>
    </row>
    <row r="264" ht="15">
      <c r="A264" s="10" t="e">
        <f>Zakljucne!#REF!</f>
        <v>#REF!</v>
      </c>
    </row>
    <row r="265" ht="15">
      <c r="A265" s="10" t="e">
        <f>Zakljucne!#REF!</f>
        <v>#REF!</v>
      </c>
    </row>
    <row r="266" ht="15">
      <c r="A266" s="10" t="e">
        <f>Zakljucne!#REF!</f>
        <v>#REF!</v>
      </c>
    </row>
    <row r="267" ht="15">
      <c r="A267" s="10" t="e">
        <f>Zakljucne!#REF!</f>
        <v>#REF!</v>
      </c>
    </row>
    <row r="268" ht="15">
      <c r="A268" s="10" t="e">
        <f>Zakljucne!#REF!</f>
        <v>#REF!</v>
      </c>
    </row>
    <row r="269" ht="15">
      <c r="A269" s="10" t="e">
        <f>Zakljucne!#REF!</f>
        <v>#REF!</v>
      </c>
    </row>
    <row r="270" ht="15">
      <c r="A270" s="10" t="e">
        <f>Zakljucne!#REF!</f>
        <v>#REF!</v>
      </c>
    </row>
    <row r="271" ht="15">
      <c r="A271" s="10" t="e">
        <f>Zakljucne!#REF!</f>
        <v>#REF!</v>
      </c>
    </row>
    <row r="272" ht="15">
      <c r="A272" s="10" t="e">
        <f>Zakljucne!#REF!</f>
        <v>#REF!</v>
      </c>
    </row>
    <row r="273" ht="15">
      <c r="A273" s="10">
        <f>Zakljucne!E281</f>
        <v>0</v>
      </c>
    </row>
    <row r="274" ht="15">
      <c r="A274" s="10">
        <f>Zakljucne!E282</f>
        <v>0</v>
      </c>
    </row>
    <row r="275" ht="15">
      <c r="A275" s="10">
        <f>Zakljucne!E283</f>
        <v>0</v>
      </c>
    </row>
    <row r="276" ht="15">
      <c r="A276" s="10">
        <f>Zakljucne!E284</f>
        <v>0</v>
      </c>
    </row>
    <row r="277" ht="15">
      <c r="A277" s="10">
        <f>Zakljucne!E285</f>
        <v>0</v>
      </c>
    </row>
    <row r="278" ht="15">
      <c r="A278" s="10">
        <f>Zakljucne!E286</f>
        <v>0</v>
      </c>
    </row>
    <row r="279" ht="15">
      <c r="A279" s="10">
        <f>Zakljucne!E287</f>
        <v>0</v>
      </c>
    </row>
    <row r="280" ht="15">
      <c r="A280" s="10">
        <f>Zakljucne!E288</f>
        <v>0</v>
      </c>
    </row>
    <row r="281" ht="15">
      <c r="A281" s="10">
        <f>Zakljucne!E289</f>
        <v>0</v>
      </c>
    </row>
    <row r="282" ht="15">
      <c r="A282" s="10">
        <f>Zakljucne!E290</f>
        <v>0</v>
      </c>
    </row>
    <row r="283" ht="15">
      <c r="A283" s="10">
        <f>Zakljucne!E291</f>
        <v>0</v>
      </c>
    </row>
    <row r="284" ht="15">
      <c r="A284" s="10">
        <f>Zakljucne!E292</f>
        <v>0</v>
      </c>
    </row>
    <row r="285" ht="15">
      <c r="A285" s="10">
        <f>Zakljucne!E293</f>
        <v>0</v>
      </c>
    </row>
    <row r="286" ht="15">
      <c r="A286" s="10">
        <f>Zakljucne!E294</f>
        <v>0</v>
      </c>
    </row>
    <row r="287" ht="15">
      <c r="A287" s="10">
        <f>Zakljucne!E295</f>
        <v>0</v>
      </c>
    </row>
    <row r="288" ht="15">
      <c r="A288" s="10">
        <f>Zakljucne!E296</f>
        <v>0</v>
      </c>
    </row>
    <row r="289" ht="15">
      <c r="A289" s="10">
        <f>Zakljucne!E297</f>
        <v>0</v>
      </c>
    </row>
    <row r="290" ht="15">
      <c r="A290" s="10">
        <f>Zakljucne!E298</f>
        <v>0</v>
      </c>
    </row>
    <row r="291" ht="15">
      <c r="A291" s="10">
        <f>Zakljucne!E299</f>
        <v>0</v>
      </c>
    </row>
    <row r="292" ht="15">
      <c r="A292" s="10">
        <f>Zakljucne!E300</f>
        <v>0</v>
      </c>
    </row>
    <row r="293" ht="15">
      <c r="A293" s="10">
        <f>Zakljucne!E301</f>
        <v>0</v>
      </c>
    </row>
    <row r="294" ht="15">
      <c r="A294" s="10">
        <f>Zakljucne!E302</f>
        <v>0</v>
      </c>
    </row>
    <row r="295" ht="15">
      <c r="A295" s="10">
        <f>Zakljucne!E303</f>
        <v>0</v>
      </c>
    </row>
    <row r="296" ht="15">
      <c r="A296" s="10">
        <f>Zakljucne!E304</f>
        <v>0</v>
      </c>
    </row>
    <row r="297" ht="15">
      <c r="A297" s="10">
        <f>Zakljucne!E305</f>
        <v>0</v>
      </c>
    </row>
    <row r="298" ht="15">
      <c r="A298" s="10">
        <f>Zakljucne!E306</f>
        <v>0</v>
      </c>
    </row>
    <row r="299" ht="15">
      <c r="A299" s="10">
        <f>Zakljucne!E307</f>
        <v>0</v>
      </c>
    </row>
    <row r="300" ht="15">
      <c r="A300" s="10">
        <f>Zakljucne!E308</f>
        <v>0</v>
      </c>
    </row>
    <row r="301" ht="15">
      <c r="A301" s="10">
        <f>Zakljucne!E309</f>
        <v>0</v>
      </c>
    </row>
    <row r="302" ht="15">
      <c r="A302" s="10">
        <f>Zakljucne!E310</f>
        <v>0</v>
      </c>
    </row>
    <row r="303" ht="15">
      <c r="A303" s="10">
        <f>Zakljucne!E311</f>
        <v>0</v>
      </c>
    </row>
    <row r="304" ht="15">
      <c r="A304" s="10">
        <f>Zakljucne!E312</f>
        <v>0</v>
      </c>
    </row>
    <row r="305" ht="15">
      <c r="A305" s="10">
        <f>Zakljucne!E313</f>
        <v>0</v>
      </c>
    </row>
    <row r="306" ht="15">
      <c r="A306" s="10">
        <f>Zakljucne!E314</f>
        <v>0</v>
      </c>
    </row>
    <row r="307" ht="15">
      <c r="A307" s="10">
        <f>Zakljucne!E315</f>
        <v>0</v>
      </c>
    </row>
    <row r="308" ht="15">
      <c r="A308" s="10">
        <f>Zakljucne!E316</f>
        <v>0</v>
      </c>
    </row>
    <row r="309" ht="15">
      <c r="A309" s="10">
        <f>Zakljucne!E317</f>
        <v>0</v>
      </c>
    </row>
    <row r="310" ht="15">
      <c r="A310" s="10">
        <f>Zakljucne!E318</f>
        <v>0</v>
      </c>
    </row>
    <row r="311" ht="15">
      <c r="A311" s="10">
        <f>Zakljucne!E319</f>
        <v>0</v>
      </c>
    </row>
    <row r="312" ht="15">
      <c r="A312" s="10">
        <f>Zakljucne!E320</f>
        <v>0</v>
      </c>
    </row>
    <row r="313" ht="15">
      <c r="A313" s="10">
        <f>Zakljucne!E321</f>
        <v>0</v>
      </c>
    </row>
    <row r="314" ht="15">
      <c r="A314" s="10">
        <f>Zakljucne!E322</f>
        <v>0</v>
      </c>
    </row>
    <row r="315" ht="15">
      <c r="A315" s="10">
        <f>Zakljucne!E323</f>
        <v>0</v>
      </c>
    </row>
    <row r="316" ht="15">
      <c r="A316" s="10">
        <f>Zakljucne!E324</f>
        <v>0</v>
      </c>
    </row>
    <row r="317" ht="15">
      <c r="A317" s="10">
        <f>Zakljucne!E325</f>
        <v>0</v>
      </c>
    </row>
    <row r="318" ht="15">
      <c r="A318" s="10">
        <f>Zakljucne!E326</f>
        <v>0</v>
      </c>
    </row>
    <row r="319" ht="15">
      <c r="A319" s="10">
        <f>Zakljucne!E327</f>
        <v>0</v>
      </c>
    </row>
    <row r="320" ht="15">
      <c r="A320" s="10">
        <f>Zakljucne!E328</f>
        <v>0</v>
      </c>
    </row>
    <row r="321" ht="15">
      <c r="A321" s="10">
        <f>Zakljucne!E329</f>
        <v>0</v>
      </c>
    </row>
    <row r="322" ht="15">
      <c r="A322" s="10">
        <f>Zakljucne!E330</f>
        <v>0</v>
      </c>
    </row>
    <row r="323" ht="15">
      <c r="A323" s="10">
        <f>Zakljucne!E331</f>
        <v>0</v>
      </c>
    </row>
    <row r="324" ht="15">
      <c r="A324" s="10">
        <f>Zakljucne!E332</f>
        <v>0</v>
      </c>
    </row>
    <row r="325" ht="15">
      <c r="A325" s="10">
        <f>Zakljucne!E333</f>
        <v>0</v>
      </c>
    </row>
    <row r="326" ht="15">
      <c r="A326" s="10">
        <f>Zakljucne!E334</f>
        <v>0</v>
      </c>
    </row>
    <row r="327" ht="15">
      <c r="A327" s="10">
        <f>Zakljucne!E335</f>
        <v>0</v>
      </c>
    </row>
    <row r="328" ht="15">
      <c r="A328" s="10">
        <f>Zakljucne!E336</f>
        <v>0</v>
      </c>
    </row>
    <row r="329" ht="15">
      <c r="A329" s="10">
        <f>Zakljucne!E337</f>
        <v>0</v>
      </c>
    </row>
    <row r="330" ht="15">
      <c r="A330" s="10">
        <f>Zakljucne!E338</f>
        <v>0</v>
      </c>
    </row>
    <row r="331" ht="15">
      <c r="A331" s="10">
        <f>Zakljucne!E339</f>
        <v>0</v>
      </c>
    </row>
    <row r="332" ht="15">
      <c r="A332" s="10">
        <f>Zakljucne!E340</f>
        <v>0</v>
      </c>
    </row>
    <row r="333" ht="15">
      <c r="A333" s="10">
        <f>Zakljucne!E341</f>
        <v>0</v>
      </c>
    </row>
    <row r="334" ht="15">
      <c r="A334" s="10">
        <f>Zakljucne!E342</f>
        <v>0</v>
      </c>
    </row>
    <row r="335" ht="15">
      <c r="A335" s="10">
        <f>Zakljucne!E343</f>
        <v>0</v>
      </c>
    </row>
    <row r="336" ht="15">
      <c r="A336" s="10">
        <f>Zakljucne!E344</f>
        <v>0</v>
      </c>
    </row>
    <row r="337" ht="15">
      <c r="A337" s="10">
        <f>Zakljucne!E345</f>
        <v>0</v>
      </c>
    </row>
    <row r="338" ht="15">
      <c r="A338" s="10">
        <f>Zakljucne!E346</f>
        <v>0</v>
      </c>
    </row>
    <row r="339" ht="15">
      <c r="A339" s="10">
        <f>Zakljucne!E347</f>
        <v>0</v>
      </c>
    </row>
    <row r="340" ht="15">
      <c r="A340" s="10">
        <f>Zakljucne!E348</f>
        <v>0</v>
      </c>
    </row>
    <row r="341" ht="15">
      <c r="A341" s="10">
        <f>Zakljucne!E349</f>
        <v>0</v>
      </c>
    </row>
    <row r="342" ht="15">
      <c r="A342" s="10">
        <f>Zakljucne!E350</f>
        <v>0</v>
      </c>
    </row>
    <row r="343" ht="15">
      <c r="A343" s="10">
        <f>Zakljucne!E351</f>
        <v>0</v>
      </c>
    </row>
    <row r="344" ht="15">
      <c r="A344" s="10">
        <f>Zakljucne!E352</f>
        <v>0</v>
      </c>
    </row>
    <row r="345" ht="15">
      <c r="A345" s="10">
        <f>Zakljucne!E353</f>
        <v>0</v>
      </c>
    </row>
    <row r="346" ht="15">
      <c r="A346" s="10">
        <f>Zakljucne!E354</f>
        <v>0</v>
      </c>
    </row>
    <row r="347" ht="15">
      <c r="A347" s="10">
        <f>Zakljucne!E355</f>
        <v>0</v>
      </c>
    </row>
    <row r="348" ht="15">
      <c r="A348" s="10">
        <f>Zakljucne!E356</f>
        <v>0</v>
      </c>
    </row>
    <row r="349" ht="15">
      <c r="A349" s="10">
        <f>Zakljucne!E357</f>
        <v>0</v>
      </c>
    </row>
    <row r="350" ht="15">
      <c r="A350" s="10">
        <f>Zakljucne!E358</f>
        <v>0</v>
      </c>
    </row>
    <row r="351" ht="15">
      <c r="A351" s="10">
        <f>Zakljucne!E359</f>
        <v>0</v>
      </c>
    </row>
    <row r="352" ht="15">
      <c r="A352" s="10">
        <f>Zakljucne!E360</f>
        <v>0</v>
      </c>
    </row>
    <row r="353" ht="15">
      <c r="A353" s="10">
        <f>Zakljucne!E361</f>
        <v>0</v>
      </c>
    </row>
    <row r="354" ht="15">
      <c r="A354" s="10">
        <f>Zakljucne!E362</f>
        <v>0</v>
      </c>
    </row>
    <row r="355" ht="15">
      <c r="A355" s="10">
        <f>Zakljucne!E363</f>
        <v>0</v>
      </c>
    </row>
    <row r="356" ht="15">
      <c r="A356" s="10">
        <f>Zakljucne!E364</f>
        <v>0</v>
      </c>
    </row>
    <row r="357" ht="15">
      <c r="A357" s="10">
        <f>Zakljucne!E365</f>
        <v>0</v>
      </c>
    </row>
    <row r="358" ht="15">
      <c r="A358" s="10">
        <f>Zakljucne!E366</f>
        <v>0</v>
      </c>
    </row>
    <row r="359" ht="15">
      <c r="A359" s="10">
        <f>Zakljucne!E367</f>
        <v>0</v>
      </c>
    </row>
    <row r="360" ht="15">
      <c r="A360" s="10">
        <f>Zakljucne!E368</f>
        <v>0</v>
      </c>
    </row>
    <row r="361" ht="15">
      <c r="A361" s="10">
        <f>Zakljucne!E369</f>
        <v>0</v>
      </c>
    </row>
    <row r="362" ht="15">
      <c r="A362" s="10">
        <f>Zakljucne!E370</f>
        <v>0</v>
      </c>
    </row>
    <row r="363" ht="15">
      <c r="A363" s="10">
        <f>Zakljucne!E371</f>
        <v>0</v>
      </c>
    </row>
    <row r="364" ht="15">
      <c r="A364" s="10">
        <f>Zakljucne!E372</f>
        <v>0</v>
      </c>
    </row>
    <row r="365" ht="15">
      <c r="A365" s="10">
        <f>Zakljucne!E373</f>
        <v>0</v>
      </c>
    </row>
    <row r="366" ht="15">
      <c r="A366" s="10">
        <f>Zakljucne!E374</f>
        <v>0</v>
      </c>
    </row>
    <row r="367" ht="15">
      <c r="A367" s="10">
        <f>Zakljucne!E375</f>
        <v>0</v>
      </c>
    </row>
    <row r="368" ht="15">
      <c r="A368" s="10">
        <f>Zakljucne!E376</f>
        <v>0</v>
      </c>
    </row>
    <row r="369" ht="15">
      <c r="A369" s="10">
        <f>Zakljucne!E377</f>
        <v>0</v>
      </c>
    </row>
    <row r="370" ht="15">
      <c r="A370" s="10">
        <f>Zakljucne!E378</f>
        <v>0</v>
      </c>
    </row>
    <row r="371" ht="15">
      <c r="A371" s="10">
        <f>Zakljucne!E379</f>
        <v>0</v>
      </c>
    </row>
    <row r="372" ht="15">
      <c r="A372" s="10">
        <f>Zakljucne!E380</f>
        <v>0</v>
      </c>
    </row>
    <row r="373" ht="15">
      <c r="A373" s="10">
        <f>Zakljucne!E381</f>
        <v>0</v>
      </c>
    </row>
    <row r="374" ht="15">
      <c r="A374" s="10">
        <f>Zakljucne!E382</f>
        <v>0</v>
      </c>
    </row>
    <row r="375" ht="15">
      <c r="A375" s="10">
        <f>Zakljucne!E383</f>
        <v>0</v>
      </c>
    </row>
    <row r="376" ht="15">
      <c r="A376" s="10">
        <f>Zakljucne!E384</f>
        <v>0</v>
      </c>
    </row>
    <row r="377" ht="15">
      <c r="A377" s="10">
        <f>Zakljucne!E385</f>
        <v>0</v>
      </c>
    </row>
    <row r="378" ht="15">
      <c r="A378" s="10">
        <f>Zakljucne!E386</f>
        <v>0</v>
      </c>
    </row>
    <row r="379" ht="15">
      <c r="A379" s="10">
        <f>Zakljucne!E387</f>
        <v>0</v>
      </c>
    </row>
    <row r="380" ht="15">
      <c r="A380" s="10">
        <f>Zakljucne!E388</f>
        <v>0</v>
      </c>
    </row>
    <row r="381" ht="15">
      <c r="A381" s="10">
        <f>Zakljucne!E389</f>
        <v>0</v>
      </c>
    </row>
    <row r="382" ht="15">
      <c r="A382" s="10">
        <f>Zakljucne!E390</f>
        <v>0</v>
      </c>
    </row>
    <row r="383" ht="15">
      <c r="A383" s="10">
        <f>Zakljucne!E391</f>
        <v>0</v>
      </c>
    </row>
    <row r="384" ht="15">
      <c r="A384" s="10">
        <f>Zakljucne!E392</f>
        <v>0</v>
      </c>
    </row>
    <row r="385" ht="15">
      <c r="A385" s="10">
        <f>Zakljucne!E393</f>
        <v>0</v>
      </c>
    </row>
    <row r="386" ht="15">
      <c r="A386" s="10">
        <f>Zakljucne!E394</f>
        <v>0</v>
      </c>
    </row>
    <row r="387" ht="15">
      <c r="A387" s="10">
        <f>Zakljucne!E395</f>
        <v>0</v>
      </c>
    </row>
    <row r="388" ht="15">
      <c r="A388" s="10">
        <f>Zakljucne!E396</f>
        <v>0</v>
      </c>
    </row>
    <row r="389" ht="15">
      <c r="A389" s="10">
        <f>Zakljucne!E397</f>
        <v>0</v>
      </c>
    </row>
    <row r="390" ht="15">
      <c r="A390" s="10">
        <f>Zakljucne!E398</f>
        <v>0</v>
      </c>
    </row>
    <row r="391" ht="15">
      <c r="A391" s="10">
        <f>Zakljucne!E399</f>
        <v>0</v>
      </c>
    </row>
    <row r="392" ht="15">
      <c r="A392" s="10">
        <f>Zakljucne!E400</f>
        <v>0</v>
      </c>
    </row>
    <row r="393" ht="15">
      <c r="A393" s="10">
        <f>Zakljucne!E401</f>
        <v>0</v>
      </c>
    </row>
    <row r="394" ht="15">
      <c r="A394" s="10">
        <f>Zakljucne!E402</f>
        <v>0</v>
      </c>
    </row>
    <row r="395" ht="15">
      <c r="A395" s="10">
        <f>Zakljucne!E403</f>
        <v>0</v>
      </c>
    </row>
    <row r="396" ht="15">
      <c r="A396" s="10">
        <f>Zakljucne!E404</f>
        <v>0</v>
      </c>
    </row>
    <row r="397" ht="15">
      <c r="A397" s="10">
        <f>Zakljucne!E405</f>
        <v>0</v>
      </c>
    </row>
    <row r="398" ht="15">
      <c r="A398" s="10">
        <f>Zakljucne!E406</f>
        <v>0</v>
      </c>
    </row>
    <row r="399" ht="15">
      <c r="A399" s="10">
        <f>Zakljucne!E407</f>
        <v>0</v>
      </c>
    </row>
    <row r="400" ht="15">
      <c r="A400" s="10">
        <f>Zakljucne!E408</f>
        <v>0</v>
      </c>
    </row>
    <row r="401" ht="15">
      <c r="A401" s="10">
        <f>Zakljucne!E409</f>
        <v>0</v>
      </c>
    </row>
    <row r="402" ht="15">
      <c r="A402" s="10">
        <f>Zakljucne!E410</f>
        <v>0</v>
      </c>
    </row>
    <row r="403" ht="15">
      <c r="A403" s="10">
        <f>Zakljucne!E411</f>
        <v>0</v>
      </c>
    </row>
    <row r="404" ht="15">
      <c r="A404" s="10">
        <f>Zakljucne!E412</f>
        <v>0</v>
      </c>
    </row>
    <row r="405" ht="15">
      <c r="A405" s="10">
        <f>Zakljucne!E413</f>
        <v>0</v>
      </c>
    </row>
    <row r="406" ht="15">
      <c r="A406" s="10">
        <f>Zakljucne!E414</f>
        <v>0</v>
      </c>
    </row>
    <row r="407" ht="15">
      <c r="A407" s="10">
        <f>Zakljucne!E415</f>
        <v>0</v>
      </c>
    </row>
    <row r="408" ht="15">
      <c r="A408" s="10">
        <f>Zakljucne!E416</f>
        <v>0</v>
      </c>
    </row>
    <row r="409" ht="15">
      <c r="A409" s="10">
        <f>Zakljucne!E417</f>
        <v>0</v>
      </c>
    </row>
    <row r="410" ht="15">
      <c r="A410" s="10">
        <f>Zakljucne!E418</f>
        <v>0</v>
      </c>
    </row>
    <row r="411" ht="15">
      <c r="A411" s="10">
        <f>Zakljucne!E419</f>
        <v>0</v>
      </c>
    </row>
    <row r="412" ht="15">
      <c r="A412" s="10">
        <f>Zakljucne!E420</f>
        <v>0</v>
      </c>
    </row>
    <row r="413" ht="15">
      <c r="A413" s="10">
        <f>Zakljucne!E421</f>
        <v>0</v>
      </c>
    </row>
    <row r="414" ht="15">
      <c r="A414" s="10">
        <f>Zakljucne!E422</f>
        <v>0</v>
      </c>
    </row>
    <row r="415" ht="15">
      <c r="A415" s="10">
        <f>Zakljucne!E423</f>
        <v>0</v>
      </c>
    </row>
    <row r="416" ht="15">
      <c r="A416" s="10">
        <f>Zakljucne!E424</f>
        <v>0</v>
      </c>
    </row>
    <row r="417" ht="15">
      <c r="A417" s="10">
        <f>Zakljucne!E425</f>
        <v>0</v>
      </c>
    </row>
    <row r="418" ht="15">
      <c r="A418" s="10">
        <f>Zakljucne!E426</f>
        <v>0</v>
      </c>
    </row>
    <row r="419" ht="15">
      <c r="A419" s="10">
        <f>Zakljucne!E427</f>
        <v>0</v>
      </c>
    </row>
    <row r="420" ht="15">
      <c r="A420" s="10">
        <f>Zakljucne!E428</f>
        <v>0</v>
      </c>
    </row>
    <row r="421" ht="15">
      <c r="A421" s="10">
        <f>Zakljucne!E429</f>
        <v>0</v>
      </c>
    </row>
    <row r="422" ht="15">
      <c r="A422" s="10">
        <f>Zakljucne!E430</f>
        <v>0</v>
      </c>
    </row>
    <row r="423" ht="15">
      <c r="A423" s="10">
        <f>Zakljucne!E431</f>
        <v>0</v>
      </c>
    </row>
    <row r="424" ht="15">
      <c r="A424" s="10">
        <f>Zakljucne!E432</f>
        <v>0</v>
      </c>
    </row>
    <row r="425" ht="15">
      <c r="A425" s="10">
        <f>Zakljucne!E433</f>
        <v>0</v>
      </c>
    </row>
    <row r="426" ht="15">
      <c r="A426" s="10">
        <f>Zakljucne!E434</f>
        <v>0</v>
      </c>
    </row>
    <row r="427" ht="15">
      <c r="A427" s="10">
        <f>Zakljucne!E435</f>
        <v>0</v>
      </c>
    </row>
    <row r="428" ht="15">
      <c r="A428" s="10">
        <f>Zakljucne!E436</f>
        <v>0</v>
      </c>
    </row>
    <row r="429" ht="15">
      <c r="A429" s="10">
        <f>Zakljucne!E437</f>
        <v>0</v>
      </c>
    </row>
    <row r="430" ht="15">
      <c r="A430" s="10">
        <f>Zakljucne!E438</f>
        <v>0</v>
      </c>
    </row>
    <row r="431" ht="15">
      <c r="A431" s="10">
        <f>Zakljucne!E439</f>
        <v>0</v>
      </c>
    </row>
    <row r="432" ht="15">
      <c r="A432" s="10">
        <f>Zakljucne!E440</f>
        <v>0</v>
      </c>
    </row>
    <row r="433" ht="15">
      <c r="A433" s="10">
        <f>Zakljucne!E441</f>
        <v>0</v>
      </c>
    </row>
    <row r="434" ht="15">
      <c r="A434" s="10">
        <f>Zakljucne!E442</f>
        <v>0</v>
      </c>
    </row>
    <row r="435" ht="15">
      <c r="A435" s="10">
        <f>Zakljucne!E443</f>
        <v>0</v>
      </c>
    </row>
    <row r="436" ht="15">
      <c r="A436" s="10">
        <f>Zakljucne!E444</f>
        <v>0</v>
      </c>
    </row>
    <row r="437" ht="15">
      <c r="A437" s="10">
        <f>Zakljucne!E445</f>
        <v>0</v>
      </c>
    </row>
    <row r="438" ht="15">
      <c r="A438" s="10">
        <f>Zakljucne!E446</f>
        <v>0</v>
      </c>
    </row>
    <row r="439" ht="15">
      <c r="A439" s="10">
        <f>Zakljucne!E447</f>
        <v>0</v>
      </c>
    </row>
    <row r="440" ht="15">
      <c r="A440" s="10">
        <f>Zakljucne!E448</f>
        <v>0</v>
      </c>
    </row>
    <row r="441" ht="15">
      <c r="A441" s="10">
        <f>Zakljucne!E449</f>
        <v>0</v>
      </c>
    </row>
    <row r="442" ht="15">
      <c r="A442" s="10">
        <f>Zakljucne!E450</f>
        <v>0</v>
      </c>
    </row>
    <row r="443" ht="15">
      <c r="A443" s="10">
        <f>Zakljucne!E451</f>
        <v>0</v>
      </c>
    </row>
    <row r="444" ht="15">
      <c r="A444" s="10">
        <f>Zakljucne!E452</f>
        <v>0</v>
      </c>
    </row>
    <row r="445" ht="15">
      <c r="A445" s="10">
        <f>Zakljucne!E453</f>
        <v>0</v>
      </c>
    </row>
    <row r="446" ht="15">
      <c r="A446" s="10">
        <f>Zakljucne!E454</f>
        <v>0</v>
      </c>
    </row>
    <row r="447" ht="15">
      <c r="A447" s="10">
        <f>Zakljucne!E455</f>
        <v>0</v>
      </c>
    </row>
    <row r="448" ht="15">
      <c r="A448" s="10">
        <f>Zakljucne!E456</f>
        <v>0</v>
      </c>
    </row>
    <row r="449" ht="15">
      <c r="A449" s="10">
        <f>Zakljucne!E457</f>
        <v>0</v>
      </c>
    </row>
    <row r="450" ht="15">
      <c r="A450" s="10">
        <f>Zakljucne!E458</f>
        <v>0</v>
      </c>
    </row>
    <row r="451" ht="15">
      <c r="A451" s="10">
        <f>Zakljucne!E459</f>
        <v>0</v>
      </c>
    </row>
    <row r="452" ht="15">
      <c r="A452" s="10">
        <f>Zakljucne!E460</f>
        <v>0</v>
      </c>
    </row>
    <row r="453" ht="15">
      <c r="A453" s="10">
        <f>Zakljucne!E461</f>
        <v>0</v>
      </c>
    </row>
    <row r="454" ht="15">
      <c r="A454" s="10">
        <f>Zakljucne!E462</f>
        <v>0</v>
      </c>
    </row>
    <row r="455" ht="15">
      <c r="A455" s="10">
        <f>Zakljucne!E463</f>
        <v>0</v>
      </c>
    </row>
    <row r="456" ht="15">
      <c r="A456" s="10">
        <f>Zakljucne!E464</f>
        <v>0</v>
      </c>
    </row>
    <row r="457" ht="15">
      <c r="A457" s="10">
        <f>Zakljucne!E465</f>
        <v>0</v>
      </c>
    </row>
    <row r="458" ht="15">
      <c r="A458" s="10">
        <f>Zakljucne!E466</f>
        <v>0</v>
      </c>
    </row>
    <row r="459" ht="15">
      <c r="A459" s="10">
        <f>Zakljucne!E467</f>
        <v>0</v>
      </c>
    </row>
    <row r="460" ht="15">
      <c r="A460" s="10">
        <f>Zakljucne!E468</f>
        <v>0</v>
      </c>
    </row>
    <row r="461" ht="15">
      <c r="A461" s="10">
        <f>Zakljucne!E469</f>
        <v>0</v>
      </c>
    </row>
    <row r="462" ht="15">
      <c r="A462" s="10">
        <f>Zakljucne!E470</f>
        <v>0</v>
      </c>
    </row>
    <row r="463" ht="15">
      <c r="A463" s="10">
        <f>Zakljucne!E471</f>
        <v>0</v>
      </c>
    </row>
    <row r="464" ht="15">
      <c r="A464" s="10">
        <f>Zakljucne!E472</f>
        <v>0</v>
      </c>
    </row>
    <row r="465" ht="15">
      <c r="A465" s="10">
        <f>Zakljucne!E473</f>
        <v>0</v>
      </c>
    </row>
    <row r="466" ht="15">
      <c r="A466" s="10">
        <f>Zakljucne!E474</f>
        <v>0</v>
      </c>
    </row>
    <row r="467" ht="15">
      <c r="A467" s="10">
        <f>Zakljucne!E475</f>
        <v>0</v>
      </c>
    </row>
    <row r="468" ht="15">
      <c r="A468" s="10">
        <f>Zakljucne!E476</f>
        <v>0</v>
      </c>
    </row>
    <row r="469" ht="15">
      <c r="A469" s="10">
        <f>Zakljucne!E477</f>
        <v>0</v>
      </c>
    </row>
    <row r="470" ht="15">
      <c r="A470" s="10">
        <f>Zakljucne!E478</f>
        <v>0</v>
      </c>
    </row>
    <row r="471" ht="15">
      <c r="A471" s="10">
        <f>Zakljucne!E479</f>
        <v>0</v>
      </c>
    </row>
    <row r="472" ht="15">
      <c r="A472" s="10">
        <f>Zakljucne!E480</f>
        <v>0</v>
      </c>
    </row>
    <row r="473" ht="15">
      <c r="A473" s="10">
        <f>Zakljucne!E481</f>
        <v>0</v>
      </c>
    </row>
    <row r="474" ht="15">
      <c r="A474" s="10">
        <f>Zakljucne!E482</f>
        <v>0</v>
      </c>
    </row>
    <row r="475" ht="15">
      <c r="A475" s="10">
        <f>Zakljucne!E483</f>
        <v>0</v>
      </c>
    </row>
    <row r="476" ht="15">
      <c r="A476" s="10">
        <f>Zakljucne!E484</f>
        <v>0</v>
      </c>
    </row>
    <row r="477" ht="15">
      <c r="A477" s="10">
        <f>Zakljucne!E485</f>
        <v>0</v>
      </c>
    </row>
    <row r="478" ht="15">
      <c r="A478" s="10">
        <f>Zakljucne!E486</f>
        <v>0</v>
      </c>
    </row>
    <row r="479" ht="15">
      <c r="A479" s="10">
        <f>Zakljucne!E487</f>
        <v>0</v>
      </c>
    </row>
    <row r="480" ht="15">
      <c r="A480" s="10">
        <f>Zakljucne!E488</f>
        <v>0</v>
      </c>
    </row>
    <row r="481" ht="15">
      <c r="A481" s="10">
        <f>Zakljucne!E489</f>
        <v>0</v>
      </c>
    </row>
    <row r="482" ht="15">
      <c r="A482" s="10">
        <f>Zakljucne!E490</f>
        <v>0</v>
      </c>
    </row>
    <row r="483" ht="15">
      <c r="A483" s="10">
        <f>Zakljucne!E491</f>
        <v>0</v>
      </c>
    </row>
    <row r="484" ht="15">
      <c r="A484" s="10">
        <f>Zakljucne!E492</f>
        <v>0</v>
      </c>
    </row>
    <row r="485" ht="15">
      <c r="A485" s="10">
        <f>Zakljucne!E493</f>
        <v>0</v>
      </c>
    </row>
    <row r="486" ht="15">
      <c r="A486" s="10">
        <f>Zakljucne!E494</f>
        <v>0</v>
      </c>
    </row>
    <row r="487" ht="15">
      <c r="A487" s="10">
        <f>Zakljucne!E495</f>
        <v>0</v>
      </c>
    </row>
    <row r="488" ht="15">
      <c r="A488" s="10">
        <f>Zakljucne!E496</f>
        <v>0</v>
      </c>
    </row>
    <row r="489" ht="15">
      <c r="A489" s="10">
        <f>Zakljucne!E497</f>
        <v>0</v>
      </c>
    </row>
    <row r="490" ht="15">
      <c r="A490" s="10">
        <f>Zakljucne!E498</f>
        <v>0</v>
      </c>
    </row>
    <row r="491" ht="15">
      <c r="A491" s="10">
        <f>Zakljucne!E499</f>
        <v>0</v>
      </c>
    </row>
    <row r="492" ht="15">
      <c r="A492" s="10">
        <f>Zakljucne!E500</f>
        <v>0</v>
      </c>
    </row>
    <row r="493" ht="15">
      <c r="A493" s="10">
        <f>Zakljucne!E501</f>
        <v>0</v>
      </c>
    </row>
    <row r="494" ht="15">
      <c r="A494" s="10">
        <f>Zakljucne!E502</f>
        <v>0</v>
      </c>
    </row>
    <row r="495" ht="15">
      <c r="A495" s="10">
        <f>Zakljucne!E503</f>
        <v>0</v>
      </c>
    </row>
    <row r="496" ht="15">
      <c r="A496" s="10">
        <f>Zakljucne!E504</f>
        <v>0</v>
      </c>
    </row>
    <row r="497" ht="15">
      <c r="A497" s="10">
        <f>Zakljucne!E505</f>
        <v>0</v>
      </c>
    </row>
    <row r="498" ht="15">
      <c r="A498" s="10">
        <f>Zakljucne!E506</f>
        <v>0</v>
      </c>
    </row>
    <row r="499" ht="15">
      <c r="A499" s="10">
        <f>Zakljucne!E507</f>
        <v>0</v>
      </c>
    </row>
    <row r="500" ht="15">
      <c r="A500" s="10">
        <f>Zakljucne!E508</f>
        <v>0</v>
      </c>
    </row>
    <row r="501" ht="15">
      <c r="A501" s="10">
        <f>Zakljucne!E509</f>
        <v>0</v>
      </c>
    </row>
    <row r="502" ht="15">
      <c r="A502" s="10">
        <f>Zakljucne!E510</f>
        <v>0</v>
      </c>
    </row>
    <row r="503" ht="15">
      <c r="A503" s="10">
        <f>Zakljucne!E511</f>
        <v>0</v>
      </c>
    </row>
    <row r="504" ht="15">
      <c r="A504" s="10">
        <f>Zakljucne!E512</f>
        <v>0</v>
      </c>
    </row>
    <row r="505" ht="15">
      <c r="A505" s="10">
        <f>Zakljucne!E513</f>
        <v>0</v>
      </c>
    </row>
    <row r="506" ht="15">
      <c r="A506" s="10">
        <f>Zakljucne!E514</f>
        <v>0</v>
      </c>
    </row>
    <row r="507" ht="15">
      <c r="A507" s="10">
        <f>Zakljucne!E515</f>
        <v>0</v>
      </c>
    </row>
    <row r="508" ht="15">
      <c r="A508" s="10">
        <f>Zakljucne!E516</f>
        <v>0</v>
      </c>
    </row>
    <row r="509" ht="15">
      <c r="A509" s="10">
        <f>Zakljucne!E517</f>
        <v>0</v>
      </c>
    </row>
    <row r="510" ht="15">
      <c r="A510" s="10">
        <f>Zakljucne!E518</f>
        <v>0</v>
      </c>
    </row>
    <row r="511" ht="15">
      <c r="A511" s="10">
        <f>Zakljucne!E519</f>
        <v>0</v>
      </c>
    </row>
    <row r="512" ht="15">
      <c r="A512" s="10">
        <f>Zakljucne!E520</f>
        <v>0</v>
      </c>
    </row>
    <row r="513" ht="15">
      <c r="A513" s="10">
        <f>Zakljucne!E521</f>
        <v>0</v>
      </c>
    </row>
    <row r="514" ht="15">
      <c r="A514" s="10">
        <f>Zakljucne!E522</f>
        <v>0</v>
      </c>
    </row>
    <row r="515" ht="15">
      <c r="A515" s="10">
        <f>Zakljucne!E523</f>
        <v>0</v>
      </c>
    </row>
    <row r="516" ht="15">
      <c r="A516" s="10">
        <f>Zakljucne!E524</f>
        <v>0</v>
      </c>
    </row>
    <row r="517" ht="15">
      <c r="A517" s="10">
        <f>Zakljucne!E525</f>
        <v>0</v>
      </c>
    </row>
    <row r="518" ht="15">
      <c r="A518" s="10">
        <f>Zakljucne!E526</f>
        <v>0</v>
      </c>
    </row>
    <row r="519" ht="15">
      <c r="A519" s="10">
        <f>Zakljucne!E527</f>
        <v>0</v>
      </c>
    </row>
    <row r="520" ht="15">
      <c r="A520" s="10">
        <f>Zakljucne!E528</f>
        <v>0</v>
      </c>
    </row>
    <row r="521" ht="15">
      <c r="A521" s="10">
        <f>Zakljucne!E529</f>
        <v>0</v>
      </c>
    </row>
    <row r="522" ht="15">
      <c r="A522" s="10">
        <f>Zakljucne!E530</f>
        <v>0</v>
      </c>
    </row>
    <row r="523" ht="15">
      <c r="A523" s="10">
        <f>Zakljucne!E531</f>
        <v>0</v>
      </c>
    </row>
    <row r="524" ht="15">
      <c r="A524" s="10">
        <f>Zakljucne!E532</f>
        <v>0</v>
      </c>
    </row>
    <row r="525" ht="15">
      <c r="A525" s="10">
        <f>Zakljucne!E533</f>
        <v>0</v>
      </c>
    </row>
    <row r="526" ht="15">
      <c r="A526" s="10">
        <f>Zakljucne!E534</f>
        <v>0</v>
      </c>
    </row>
    <row r="527" ht="15">
      <c r="A527" s="10">
        <f>Zakljucne!E535</f>
        <v>0</v>
      </c>
    </row>
    <row r="528" ht="15">
      <c r="A528" s="10">
        <f>Zakljucne!E536</f>
        <v>0</v>
      </c>
    </row>
    <row r="529" ht="15">
      <c r="A529" s="10">
        <f>Zakljucne!E537</f>
        <v>0</v>
      </c>
    </row>
    <row r="530" ht="15">
      <c r="A530" s="10">
        <f>Zakljucne!E538</f>
        <v>0</v>
      </c>
    </row>
    <row r="531" ht="15">
      <c r="A531" s="10">
        <f>Zakljucne!E539</f>
        <v>0</v>
      </c>
    </row>
    <row r="532" ht="15">
      <c r="A532" s="10">
        <f>Zakljucne!E540</f>
        <v>0</v>
      </c>
    </row>
    <row r="533" ht="15">
      <c r="A533" s="10">
        <f>Zakljucne!E541</f>
        <v>0</v>
      </c>
    </row>
    <row r="534" ht="15">
      <c r="A534" s="10">
        <f>Zakljucne!E542</f>
        <v>0</v>
      </c>
    </row>
    <row r="535" ht="15">
      <c r="A535" s="10">
        <f>Zakljucne!E543</f>
        <v>0</v>
      </c>
    </row>
    <row r="536" ht="15">
      <c r="A536" s="10">
        <f>Zakljucne!E544</f>
        <v>0</v>
      </c>
    </row>
    <row r="537" ht="15">
      <c r="A537" s="10">
        <f>Zakljucne!E545</f>
        <v>0</v>
      </c>
    </row>
    <row r="538" ht="15">
      <c r="A538" s="10">
        <f>Zakljucne!E546</f>
        <v>0</v>
      </c>
    </row>
    <row r="539" ht="15">
      <c r="A539" s="10">
        <f>Zakljucne!E547</f>
        <v>0</v>
      </c>
    </row>
    <row r="540" ht="15">
      <c r="A540" s="10">
        <f>Zakljucne!E548</f>
        <v>0</v>
      </c>
    </row>
    <row r="541" ht="15">
      <c r="A541" s="10">
        <f>Zakljucne!E549</f>
        <v>0</v>
      </c>
    </row>
    <row r="542" ht="15">
      <c r="A542" s="10">
        <f>Zakljucne!E550</f>
        <v>0</v>
      </c>
    </row>
    <row r="543" ht="15">
      <c r="A543" s="10">
        <f>Zakljucne!E551</f>
        <v>0</v>
      </c>
    </row>
    <row r="544" ht="15">
      <c r="A544" s="10">
        <f>Zakljucne!E552</f>
        <v>0</v>
      </c>
    </row>
    <row r="545" ht="15">
      <c r="A545" s="10">
        <f>Zakljucne!E553</f>
        <v>0</v>
      </c>
    </row>
    <row r="546" ht="15">
      <c r="A546" s="10">
        <f>Zakljucne!E554</f>
        <v>0</v>
      </c>
    </row>
    <row r="547" ht="15">
      <c r="A547" s="10">
        <f>Zakljucne!E555</f>
        <v>0</v>
      </c>
    </row>
    <row r="548" ht="15">
      <c r="A548" s="10">
        <f>Zakljucne!E556</f>
        <v>0</v>
      </c>
    </row>
    <row r="549" ht="15">
      <c r="A549" s="10">
        <f>Zakljucne!E557</f>
        <v>0</v>
      </c>
    </row>
    <row r="550" ht="15">
      <c r="A550" s="10">
        <f>Zakljucne!E558</f>
        <v>0</v>
      </c>
    </row>
    <row r="551" ht="15">
      <c r="A551" s="10">
        <f>Zakljucne!E559</f>
        <v>0</v>
      </c>
    </row>
    <row r="552" ht="15">
      <c r="A552" s="10">
        <f>Zakljucne!E560</f>
        <v>0</v>
      </c>
    </row>
    <row r="553" ht="15">
      <c r="A553" s="10">
        <f>Zakljucne!E561</f>
        <v>0</v>
      </c>
    </row>
    <row r="554" ht="15">
      <c r="A554" s="10">
        <f>Zakljucne!E562</f>
        <v>0</v>
      </c>
    </row>
    <row r="555" ht="15">
      <c r="A555" s="10">
        <f>Zakljucne!E563</f>
        <v>0</v>
      </c>
    </row>
    <row r="556" ht="15">
      <c r="A556" s="10">
        <f>Zakljucne!E564</f>
        <v>0</v>
      </c>
    </row>
    <row r="557" ht="15">
      <c r="A557" s="10">
        <f>Zakljucne!E565</f>
        <v>0</v>
      </c>
    </row>
    <row r="558" ht="15">
      <c r="A558" s="10">
        <f>Zakljucne!E566</f>
        <v>0</v>
      </c>
    </row>
    <row r="559" ht="15">
      <c r="A559" s="10">
        <f>Zakljucne!E567</f>
        <v>0</v>
      </c>
    </row>
    <row r="560" ht="15">
      <c r="A560" s="10">
        <f>Zakljucne!E568</f>
        <v>0</v>
      </c>
    </row>
    <row r="561" ht="15">
      <c r="A561" s="10">
        <f>Zakljucne!E569</f>
        <v>0</v>
      </c>
    </row>
    <row r="562" ht="15">
      <c r="A562" s="10">
        <f>Zakljucne!E570</f>
        <v>0</v>
      </c>
    </row>
    <row r="563" ht="15">
      <c r="A563" s="10">
        <f>Zakljucne!E571</f>
        <v>0</v>
      </c>
    </row>
    <row r="564" ht="15">
      <c r="A564" s="10">
        <f>Zakljucne!E572</f>
        <v>0</v>
      </c>
    </row>
    <row r="565" ht="15">
      <c r="A565" s="10">
        <f>Zakljucne!E573</f>
        <v>0</v>
      </c>
    </row>
    <row r="566" ht="15">
      <c r="A566" s="10">
        <f>Zakljucne!E574</f>
        <v>0</v>
      </c>
    </row>
    <row r="567" ht="15">
      <c r="A567" s="10">
        <f>Zakljucne!E575</f>
        <v>0</v>
      </c>
    </row>
    <row r="568" ht="15">
      <c r="A568" s="10">
        <f>Zakljucne!E576</f>
        <v>0</v>
      </c>
    </row>
    <row r="569" ht="15">
      <c r="A569" s="10">
        <f>Zakljucne!E577</f>
        <v>0</v>
      </c>
    </row>
    <row r="570" ht="15">
      <c r="A570" s="10">
        <f>Zakljucne!E578</f>
        <v>0</v>
      </c>
    </row>
    <row r="571" ht="15">
      <c r="A571" s="10">
        <f>Zakljucne!E579</f>
        <v>0</v>
      </c>
    </row>
    <row r="572" ht="15">
      <c r="A572" s="10">
        <f>Zakljucne!E580</f>
        <v>0</v>
      </c>
    </row>
    <row r="573" ht="15">
      <c r="A573" s="10">
        <f>Zakljucne!E581</f>
        <v>0</v>
      </c>
    </row>
    <row r="574" ht="15">
      <c r="A574" s="10">
        <f>Zakljucne!E582</f>
        <v>0</v>
      </c>
    </row>
    <row r="575" ht="15">
      <c r="A575" s="10">
        <f>Zakljucne!E583</f>
        <v>0</v>
      </c>
    </row>
    <row r="576" ht="15">
      <c r="A576" s="10">
        <f>Zakljucne!E584</f>
        <v>0</v>
      </c>
    </row>
    <row r="577" ht="15">
      <c r="A577" s="10">
        <f>Zakljucne!E585</f>
        <v>0</v>
      </c>
    </row>
    <row r="578" ht="15">
      <c r="A578" s="10">
        <f>Zakljucne!E586</f>
        <v>0</v>
      </c>
    </row>
    <row r="579" ht="15">
      <c r="A579" s="10">
        <f>Zakljucne!E587</f>
        <v>0</v>
      </c>
    </row>
    <row r="580" ht="15">
      <c r="A580" s="10">
        <f>Zakljucne!E588</f>
        <v>0</v>
      </c>
    </row>
    <row r="581" ht="15">
      <c r="A581" s="10">
        <f>Zakljucne!E589</f>
        <v>0</v>
      </c>
    </row>
    <row r="582" ht="15">
      <c r="A582" s="10">
        <f>Zakljucne!E590</f>
        <v>0</v>
      </c>
    </row>
    <row r="583" ht="15">
      <c r="A583" s="10">
        <f>Zakljucne!E591</f>
        <v>0</v>
      </c>
    </row>
    <row r="584" ht="15">
      <c r="A584" s="10">
        <f>Zakljucne!E592</f>
        <v>0</v>
      </c>
    </row>
    <row r="585" ht="15">
      <c r="A585" s="10">
        <f>Zakljucne!E593</f>
        <v>0</v>
      </c>
    </row>
    <row r="586" ht="15">
      <c r="A586" s="10">
        <f>Zakljucne!E594</f>
        <v>0</v>
      </c>
    </row>
    <row r="587" ht="15">
      <c r="A587" s="10">
        <f>Zakljucne!E595</f>
        <v>0</v>
      </c>
    </row>
    <row r="588" ht="15">
      <c r="A588" s="10">
        <f>Zakljucne!E596</f>
        <v>0</v>
      </c>
    </row>
    <row r="589" ht="15">
      <c r="A589" s="10">
        <f>Zakljucne!E597</f>
        <v>0</v>
      </c>
    </row>
    <row r="590" ht="15">
      <c r="A590" s="10">
        <f>Zakljucne!E598</f>
        <v>0</v>
      </c>
    </row>
    <row r="591" ht="15">
      <c r="A591" s="10">
        <f>Zakljucne!E599</f>
        <v>0</v>
      </c>
    </row>
    <row r="592" ht="15">
      <c r="A592" s="10">
        <f>Zakljucne!E600</f>
        <v>0</v>
      </c>
    </row>
    <row r="593" ht="15">
      <c r="A593" s="10">
        <f>Zakljucne!E601</f>
        <v>0</v>
      </c>
    </row>
    <row r="594" ht="15">
      <c r="A594" s="10">
        <f>Zakljucne!E602</f>
        <v>0</v>
      </c>
    </row>
    <row r="595" ht="15">
      <c r="A595" s="10">
        <f>Zakljucne!E603</f>
        <v>0</v>
      </c>
    </row>
    <row r="596" ht="15">
      <c r="A596" s="10">
        <f>Zakljucne!E604</f>
        <v>0</v>
      </c>
    </row>
    <row r="597" ht="15">
      <c r="A597" s="10">
        <f>Zakljucne!E605</f>
        <v>0</v>
      </c>
    </row>
    <row r="598" ht="15">
      <c r="A598" s="10">
        <f>Zakljucne!E606</f>
        <v>0</v>
      </c>
    </row>
    <row r="599" ht="15">
      <c r="A599" s="10">
        <f>Zakljucne!E607</f>
        <v>0</v>
      </c>
    </row>
    <row r="600" ht="15">
      <c r="A600" s="10">
        <f>Zakljucne!E608</f>
        <v>0</v>
      </c>
    </row>
    <row r="601" ht="15">
      <c r="A601" s="10">
        <f>Zakljucne!E609</f>
        <v>0</v>
      </c>
    </row>
    <row r="602" ht="15">
      <c r="A602" s="10">
        <f>Zakljucne!E610</f>
        <v>0</v>
      </c>
    </row>
    <row r="603" ht="15">
      <c r="A603" s="10">
        <f>Zakljucne!E611</f>
        <v>0</v>
      </c>
    </row>
    <row r="604" ht="15">
      <c r="A604" s="10">
        <f>Zakljucne!E612</f>
        <v>0</v>
      </c>
    </row>
    <row r="605" ht="15">
      <c r="A605" s="10">
        <f>Zakljucne!E613</f>
        <v>0</v>
      </c>
    </row>
    <row r="606" ht="15">
      <c r="A606" s="10">
        <f>Zakljucne!E614</f>
        <v>0</v>
      </c>
    </row>
    <row r="607" ht="15">
      <c r="A607" s="10">
        <f>Zakljucne!E615</f>
        <v>0</v>
      </c>
    </row>
    <row r="608" ht="15">
      <c r="A608" s="10">
        <f>Zakljucne!E616</f>
        <v>0</v>
      </c>
    </row>
    <row r="609" ht="15">
      <c r="A609" s="10">
        <f>Zakljucne!E617</f>
        <v>0</v>
      </c>
    </row>
    <row r="610" ht="15">
      <c r="A610" s="10">
        <f>Zakljucne!E618</f>
        <v>0</v>
      </c>
    </row>
    <row r="611" ht="15">
      <c r="A611" s="10">
        <f>Zakljucne!E619</f>
        <v>0</v>
      </c>
    </row>
    <row r="612" ht="15">
      <c r="A612" s="10">
        <f>Zakljucne!E620</f>
        <v>0</v>
      </c>
    </row>
    <row r="613" ht="15">
      <c r="A613" s="10">
        <f>Zakljucne!E621</f>
        <v>0</v>
      </c>
    </row>
    <row r="614" ht="15">
      <c r="A614" s="10">
        <f>Zakljucne!E622</f>
        <v>0</v>
      </c>
    </row>
    <row r="615" ht="15">
      <c r="A615" s="10">
        <f>Zakljucne!E623</f>
        <v>0</v>
      </c>
    </row>
    <row r="616" ht="15">
      <c r="A616" s="10">
        <f>Zakljucne!E624</f>
        <v>0</v>
      </c>
    </row>
    <row r="617" ht="15">
      <c r="A617" s="10">
        <f>Zakljucne!E625</f>
        <v>0</v>
      </c>
    </row>
    <row r="618" ht="15">
      <c r="A618" s="10">
        <f>Zakljucne!E626</f>
        <v>0</v>
      </c>
    </row>
    <row r="619" ht="15">
      <c r="A619" s="10">
        <f>Zakljucne!E627</f>
        <v>0</v>
      </c>
    </row>
    <row r="620" ht="15">
      <c r="A620" s="10">
        <f>Zakljucne!E628</f>
        <v>0</v>
      </c>
    </row>
    <row r="621" ht="15">
      <c r="A621" s="10">
        <f>Zakljucne!E629</f>
        <v>0</v>
      </c>
    </row>
    <row r="622" ht="15">
      <c r="A622" s="10">
        <f>Zakljucne!E630</f>
        <v>0</v>
      </c>
    </row>
    <row r="623" ht="15">
      <c r="A623" s="10">
        <f>Zakljucne!E631</f>
        <v>0</v>
      </c>
    </row>
    <row r="624" ht="15">
      <c r="A624" s="10">
        <f>Zakljucne!E632</f>
        <v>0</v>
      </c>
    </row>
    <row r="625" ht="15">
      <c r="A625" s="10">
        <f>Zakljucne!E633</f>
        <v>0</v>
      </c>
    </row>
    <row r="626" ht="15">
      <c r="A626" s="10">
        <f>Zakljucne!E634</f>
        <v>0</v>
      </c>
    </row>
    <row r="627" ht="15">
      <c r="A627" s="10">
        <f>Zakljucne!E635</f>
        <v>0</v>
      </c>
    </row>
    <row r="628" ht="15">
      <c r="A628" s="10">
        <f>Zakljucne!E636</f>
        <v>0</v>
      </c>
    </row>
    <row r="629" ht="15">
      <c r="A629" s="10">
        <f>Zakljucne!E637</f>
        <v>0</v>
      </c>
    </row>
    <row r="630" ht="15">
      <c r="A630" s="10">
        <f>Zakljucne!E638</f>
        <v>0</v>
      </c>
    </row>
    <row r="631" ht="15">
      <c r="A631" s="10">
        <f>Zakljucne!E639</f>
        <v>0</v>
      </c>
    </row>
    <row r="632" ht="15">
      <c r="A632" s="10">
        <f>Zakljucne!E640</f>
        <v>0</v>
      </c>
    </row>
    <row r="633" ht="15">
      <c r="A633" s="10">
        <f>Zakljucne!E641</f>
        <v>0</v>
      </c>
    </row>
    <row r="634" ht="15">
      <c r="A634" s="10">
        <f>Zakljucne!E642</f>
        <v>0</v>
      </c>
    </row>
    <row r="635" ht="15">
      <c r="A635" s="10">
        <f>Zakljucne!E643</f>
        <v>0</v>
      </c>
    </row>
    <row r="636" ht="15">
      <c r="A636" s="10">
        <f>Zakljucne!E644</f>
        <v>0</v>
      </c>
    </row>
    <row r="637" ht="15">
      <c r="A637" s="10">
        <f>Zakljucne!E645</f>
        <v>0</v>
      </c>
    </row>
    <row r="638" ht="15">
      <c r="A638" s="10">
        <f>Zakljucne!E646</f>
        <v>0</v>
      </c>
    </row>
    <row r="639" ht="15">
      <c r="A639" s="10">
        <f>Zakljucne!E647</f>
        <v>0</v>
      </c>
    </row>
    <row r="640" ht="15">
      <c r="A640" s="10">
        <f>Zakljucne!E648</f>
        <v>0</v>
      </c>
    </row>
    <row r="641" ht="15">
      <c r="A641" s="10">
        <f>Zakljucne!E649</f>
        <v>0</v>
      </c>
    </row>
    <row r="642" ht="15">
      <c r="A642" s="10">
        <f>Zakljucne!E650</f>
        <v>0</v>
      </c>
    </row>
    <row r="643" ht="15">
      <c r="A643" s="10">
        <f>Zakljucne!E651</f>
        <v>0</v>
      </c>
    </row>
    <row r="644" ht="15">
      <c r="A644" s="10">
        <f>Zakljucne!E652</f>
        <v>0</v>
      </c>
    </row>
    <row r="645" ht="15">
      <c r="A645" s="10">
        <f>Zakljucne!E653</f>
        <v>0</v>
      </c>
    </row>
    <row r="646" ht="15">
      <c r="A646" s="10">
        <f>Zakljucne!E654</f>
        <v>0</v>
      </c>
    </row>
    <row r="647" ht="15">
      <c r="A647" s="10">
        <f>Zakljucne!E655</f>
        <v>0</v>
      </c>
    </row>
    <row r="648" ht="15">
      <c r="A648" s="10">
        <f>Zakljucne!E656</f>
        <v>0</v>
      </c>
    </row>
    <row r="649" ht="15">
      <c r="A649" s="10">
        <f>Zakljucne!E657</f>
        <v>0</v>
      </c>
    </row>
    <row r="650" ht="15">
      <c r="A650" s="10">
        <f>Zakljucne!E658</f>
        <v>0</v>
      </c>
    </row>
    <row r="651" ht="15">
      <c r="A651" s="10">
        <f>Zakljucne!E659</f>
        <v>0</v>
      </c>
    </row>
    <row r="652" ht="15">
      <c r="A652" s="10">
        <f>Zakljucne!E660</f>
        <v>0</v>
      </c>
    </row>
    <row r="653" ht="15">
      <c r="A653" s="10">
        <f>Zakljucne!E661</f>
        <v>0</v>
      </c>
    </row>
    <row r="654" ht="15">
      <c r="A654" s="10">
        <f>Zakljucne!E662</f>
        <v>0</v>
      </c>
    </row>
    <row r="655" ht="15">
      <c r="A655" s="10">
        <f>Zakljucne!E663</f>
        <v>0</v>
      </c>
    </row>
    <row r="656" ht="15">
      <c r="A656" s="10">
        <f>Zakljucne!E664</f>
        <v>0</v>
      </c>
    </row>
    <row r="657" ht="15">
      <c r="A657" s="10">
        <f>Zakljucne!E665</f>
        <v>0</v>
      </c>
    </row>
    <row r="658" ht="15">
      <c r="A658" s="10">
        <f>Zakljucne!E666</f>
        <v>0</v>
      </c>
    </row>
    <row r="659" ht="15">
      <c r="A659" s="10">
        <f>Zakljucne!E667</f>
        <v>0</v>
      </c>
    </row>
    <row r="660" ht="15">
      <c r="A660" s="10">
        <f>Zakljucne!E668</f>
        <v>0</v>
      </c>
    </row>
    <row r="661" ht="15">
      <c r="A661" s="10">
        <f>Zakljucne!E669</f>
        <v>0</v>
      </c>
    </row>
    <row r="662" ht="15">
      <c r="A662" s="10">
        <f>Zakljucne!E670</f>
        <v>0</v>
      </c>
    </row>
    <row r="663" ht="15">
      <c r="A663" s="10">
        <f>Zakljucne!E671</f>
        <v>0</v>
      </c>
    </row>
    <row r="664" ht="15">
      <c r="A664" s="10">
        <f>Zakljucne!E672</f>
        <v>0</v>
      </c>
    </row>
    <row r="665" ht="15">
      <c r="A665" s="10">
        <f>Zakljucne!E673</f>
        <v>0</v>
      </c>
    </row>
    <row r="666" ht="15">
      <c r="A666" s="10">
        <f>Zakljucne!E674</f>
        <v>0</v>
      </c>
    </row>
    <row r="667" ht="15">
      <c r="A667" s="10">
        <f>Zakljucne!E675</f>
        <v>0</v>
      </c>
    </row>
    <row r="668" ht="15">
      <c r="A668" s="10">
        <f>Zakljucne!E676</f>
        <v>0</v>
      </c>
    </row>
    <row r="669" ht="15">
      <c r="A669" s="10">
        <f>Zakljucne!E677</f>
        <v>0</v>
      </c>
    </row>
    <row r="670" ht="15">
      <c r="A670" s="10">
        <f>Zakljucne!E678</f>
        <v>0</v>
      </c>
    </row>
    <row r="671" ht="15">
      <c r="A671" s="10">
        <f>Zakljucne!E679</f>
        <v>0</v>
      </c>
    </row>
    <row r="672" ht="15">
      <c r="A672" s="10">
        <f>Zakljucne!E680</f>
        <v>0</v>
      </c>
    </row>
    <row r="673" ht="15">
      <c r="A673" s="10">
        <f>Zakljucne!E681</f>
        <v>0</v>
      </c>
    </row>
    <row r="674" ht="15">
      <c r="A674" s="10">
        <f>Zakljucne!E682</f>
        <v>0</v>
      </c>
    </row>
    <row r="675" ht="15">
      <c r="A675" s="10">
        <f>Zakljucne!E683</f>
        <v>0</v>
      </c>
    </row>
    <row r="676" ht="15">
      <c r="A676" s="10">
        <f>Zakljucne!E684</f>
        <v>0</v>
      </c>
    </row>
    <row r="677" ht="15">
      <c r="A677" s="10">
        <f>Zakljucne!E685</f>
        <v>0</v>
      </c>
    </row>
    <row r="678" ht="15">
      <c r="A678" s="10">
        <f>Zakljucne!E686</f>
        <v>0</v>
      </c>
    </row>
    <row r="679" ht="15">
      <c r="A679" s="10">
        <f>Zakljucne!E687</f>
        <v>0</v>
      </c>
    </row>
    <row r="680" ht="15">
      <c r="A680" s="10">
        <f>Zakljucne!E688</f>
        <v>0</v>
      </c>
    </row>
    <row r="681" ht="15">
      <c r="A681" s="10">
        <f>Zakljucne!E689</f>
        <v>0</v>
      </c>
    </row>
    <row r="682" ht="15">
      <c r="A682" s="10">
        <f>Zakljucne!E690</f>
        <v>0</v>
      </c>
    </row>
    <row r="683" ht="15">
      <c r="A683" s="10">
        <f>Zakljucne!E691</f>
        <v>0</v>
      </c>
    </row>
    <row r="684" ht="15">
      <c r="A684" s="10">
        <f>Zakljucne!E692</f>
        <v>0</v>
      </c>
    </row>
    <row r="685" ht="15">
      <c r="A685" s="10">
        <f>Zakljucne!E693</f>
        <v>0</v>
      </c>
    </row>
    <row r="686" ht="15">
      <c r="A686" s="10">
        <f>Zakljucne!E694</f>
        <v>0</v>
      </c>
    </row>
    <row r="687" ht="15">
      <c r="A687" s="10">
        <f>Zakljucne!E695</f>
        <v>0</v>
      </c>
    </row>
    <row r="688" ht="15">
      <c r="A688" s="10">
        <f>Zakljucne!E696</f>
        <v>0</v>
      </c>
    </row>
    <row r="689" ht="15">
      <c r="A689" s="10">
        <f>Zakljucne!E697</f>
        <v>0</v>
      </c>
    </row>
    <row r="690" ht="15">
      <c r="A690" s="10">
        <f>Zakljucne!E698</f>
        <v>0</v>
      </c>
    </row>
    <row r="691" ht="15">
      <c r="A691" s="10">
        <f>Zakljucne!E699</f>
        <v>0</v>
      </c>
    </row>
    <row r="692" ht="15">
      <c r="A692" s="10">
        <f>Zakljucne!E700</f>
        <v>0</v>
      </c>
    </row>
    <row r="693" ht="15">
      <c r="A693" s="10">
        <f>Zakljucne!E701</f>
        <v>0</v>
      </c>
    </row>
    <row r="694" ht="15">
      <c r="A694" s="10">
        <f>Zakljucne!E702</f>
        <v>0</v>
      </c>
    </row>
    <row r="695" ht="15">
      <c r="A695" s="10">
        <f>Zakljucne!E703</f>
        <v>0</v>
      </c>
    </row>
    <row r="696" ht="15">
      <c r="A696" s="10">
        <f>Zakljucne!E704</f>
        <v>0</v>
      </c>
    </row>
    <row r="697" ht="15">
      <c r="A697" s="10">
        <f>Zakljucne!E705</f>
        <v>0</v>
      </c>
    </row>
    <row r="698" ht="15">
      <c r="A698" s="10">
        <f>Zakljucne!E706</f>
        <v>0</v>
      </c>
    </row>
    <row r="699" ht="15">
      <c r="A699" s="10">
        <f>Zakljucne!E707</f>
        <v>0</v>
      </c>
    </row>
    <row r="700" ht="15">
      <c r="A700" s="10">
        <f>Zakljucne!E708</f>
        <v>0</v>
      </c>
    </row>
    <row r="701" ht="15">
      <c r="A701" s="10">
        <f>Zakljucne!E709</f>
        <v>0</v>
      </c>
    </row>
    <row r="702" ht="15">
      <c r="A702" s="10">
        <f>Zakljucne!E710</f>
        <v>0</v>
      </c>
    </row>
    <row r="703" ht="15">
      <c r="A703" s="10">
        <f>Zakljucne!E711</f>
        <v>0</v>
      </c>
    </row>
    <row r="704" ht="15">
      <c r="A704" s="10">
        <f>Zakljucne!E712</f>
        <v>0</v>
      </c>
    </row>
    <row r="705" ht="15">
      <c r="A705" s="10">
        <f>Zakljucne!E713</f>
        <v>0</v>
      </c>
    </row>
    <row r="706" ht="15">
      <c r="A706" s="10">
        <f>Zakljucne!E714</f>
        <v>0</v>
      </c>
    </row>
    <row r="707" ht="15">
      <c r="A707" s="10">
        <f>Zakljucne!E715</f>
        <v>0</v>
      </c>
    </row>
    <row r="708" ht="15">
      <c r="A708" s="10">
        <f>Zakljucne!E716</f>
        <v>0</v>
      </c>
    </row>
    <row r="709" ht="15">
      <c r="A709" s="10">
        <f>Zakljucne!E717</f>
        <v>0</v>
      </c>
    </row>
    <row r="710" ht="15">
      <c r="A710" s="10">
        <f>Zakljucne!E718</f>
        <v>0</v>
      </c>
    </row>
    <row r="711" ht="15">
      <c r="A711" s="10">
        <f>Zakljucne!E719</f>
        <v>0</v>
      </c>
    </row>
    <row r="712" ht="15">
      <c r="A712" s="10">
        <f>Zakljucne!E720</f>
        <v>0</v>
      </c>
    </row>
    <row r="713" ht="15">
      <c r="A713" s="10">
        <f>Zakljucne!E721</f>
        <v>0</v>
      </c>
    </row>
    <row r="714" ht="15">
      <c r="A714" s="10">
        <f>Zakljucne!E722</f>
        <v>0</v>
      </c>
    </row>
    <row r="715" ht="15">
      <c r="A715" s="10">
        <f>Zakljucne!E723</f>
        <v>0</v>
      </c>
    </row>
    <row r="716" ht="15">
      <c r="A716" s="10">
        <f>Zakljucne!E724</f>
        <v>0</v>
      </c>
    </row>
    <row r="717" ht="15">
      <c r="A717" s="10">
        <f>Zakljucne!E725</f>
        <v>0</v>
      </c>
    </row>
    <row r="718" ht="15">
      <c r="A718" s="10">
        <f>Zakljucne!E726</f>
        <v>0</v>
      </c>
    </row>
    <row r="719" ht="15">
      <c r="A719" s="10">
        <f>Zakljucne!E727</f>
        <v>0</v>
      </c>
    </row>
    <row r="720" ht="15">
      <c r="A720" s="10">
        <f>Zakljucne!E728</f>
        <v>0</v>
      </c>
    </row>
    <row r="721" ht="15">
      <c r="A721" s="10">
        <f>Zakljucne!E729</f>
        <v>0</v>
      </c>
    </row>
    <row r="722" ht="15">
      <c r="A722" s="10">
        <f>Zakljucne!E730</f>
        <v>0</v>
      </c>
    </row>
    <row r="723" ht="15">
      <c r="A723" s="10">
        <f>Zakljucne!E731</f>
        <v>0</v>
      </c>
    </row>
    <row r="724" ht="15">
      <c r="A724" s="10">
        <f>Zakljucne!E732</f>
        <v>0</v>
      </c>
    </row>
    <row r="725" ht="15">
      <c r="A725" s="10">
        <f>Zakljucne!E733</f>
        <v>0</v>
      </c>
    </row>
    <row r="726" ht="15">
      <c r="A726" s="10">
        <f>Zakljucne!E734</f>
        <v>0</v>
      </c>
    </row>
    <row r="727" ht="15">
      <c r="A727" s="10">
        <f>Zakljucne!E735</f>
        <v>0</v>
      </c>
    </row>
    <row r="728" ht="15">
      <c r="A728" s="10">
        <f>Zakljucne!E736</f>
        <v>0</v>
      </c>
    </row>
    <row r="729" ht="15">
      <c r="A729" s="10">
        <f>Zakljucne!E737</f>
        <v>0</v>
      </c>
    </row>
    <row r="730" ht="15">
      <c r="A730" s="10">
        <f>Zakljucne!E738</f>
        <v>0</v>
      </c>
    </row>
    <row r="731" ht="15">
      <c r="A731" s="10">
        <f>Zakljucne!E739</f>
        <v>0</v>
      </c>
    </row>
    <row r="732" ht="15">
      <c r="A732" s="10">
        <f>Zakljucne!E740</f>
        <v>0</v>
      </c>
    </row>
    <row r="733" ht="15">
      <c r="A733" s="10">
        <f>Zakljucne!E741</f>
        <v>0</v>
      </c>
    </row>
    <row r="734" ht="15">
      <c r="A734" s="10">
        <f>Zakljucne!E742</f>
        <v>0</v>
      </c>
    </row>
    <row r="735" ht="15">
      <c r="A735" s="10">
        <f>Zakljucne!E743</f>
        <v>0</v>
      </c>
    </row>
    <row r="736" ht="15">
      <c r="A736" s="10">
        <f>Zakljucne!E744</f>
        <v>0</v>
      </c>
    </row>
    <row r="737" ht="15">
      <c r="A737" s="10">
        <f>Zakljucne!E745</f>
        <v>0</v>
      </c>
    </row>
    <row r="738" ht="15">
      <c r="A738" s="10">
        <f>Zakljucne!E746</f>
        <v>0</v>
      </c>
    </row>
    <row r="739" ht="15">
      <c r="A739" s="10">
        <f>Zakljucne!E747</f>
        <v>0</v>
      </c>
    </row>
    <row r="740" ht="15">
      <c r="A740" s="10">
        <f>Zakljucne!E748</f>
        <v>0</v>
      </c>
    </row>
    <row r="741" ht="15">
      <c r="A741" s="10">
        <f>Zakljucne!E749</f>
        <v>0</v>
      </c>
    </row>
    <row r="742" ht="15">
      <c r="A742" s="10">
        <f>Zakljucne!E750</f>
        <v>0</v>
      </c>
    </row>
    <row r="743" ht="15">
      <c r="A743" s="10">
        <f>Zakljucne!E751</f>
        <v>0</v>
      </c>
    </row>
    <row r="744" ht="15">
      <c r="A744" s="10">
        <f>Zakljucne!E752</f>
        <v>0</v>
      </c>
    </row>
    <row r="745" ht="15">
      <c r="A745" s="10">
        <f>Zakljucne!E753</f>
        <v>0</v>
      </c>
    </row>
    <row r="746" ht="15">
      <c r="A746" s="10">
        <f>Zakljucne!E754</f>
        <v>0</v>
      </c>
    </row>
    <row r="747" ht="15">
      <c r="A747" s="10">
        <f>Zakljucne!E755</f>
        <v>0</v>
      </c>
    </row>
    <row r="748" ht="15">
      <c r="A748" s="10">
        <f>Zakljucne!E756</f>
        <v>0</v>
      </c>
    </row>
    <row r="749" ht="15">
      <c r="A749" s="10">
        <f>Zakljucne!E757</f>
        <v>0</v>
      </c>
    </row>
    <row r="750" ht="15">
      <c r="A750" s="10">
        <f>Zakljucne!E758</f>
        <v>0</v>
      </c>
    </row>
    <row r="751" ht="15">
      <c r="A751" s="10">
        <f>Zakljucne!E759</f>
        <v>0</v>
      </c>
    </row>
    <row r="752" ht="15">
      <c r="A752" s="10">
        <f>Zakljucne!E760</f>
        <v>0</v>
      </c>
    </row>
    <row r="753" ht="15">
      <c r="A753" s="10">
        <f>Zakljucne!E761</f>
        <v>0</v>
      </c>
    </row>
    <row r="754" ht="15">
      <c r="A754" s="10">
        <f>Zakljucne!E762</f>
        <v>0</v>
      </c>
    </row>
    <row r="755" ht="15">
      <c r="A755" s="10">
        <f>Zakljucne!E763</f>
        <v>0</v>
      </c>
    </row>
    <row r="756" ht="15">
      <c r="A756" s="10">
        <f>Zakljucne!E764</f>
        <v>0</v>
      </c>
    </row>
    <row r="757" ht="15">
      <c r="A757" s="10">
        <f>Zakljucne!E765</f>
        <v>0</v>
      </c>
    </row>
    <row r="758" ht="15">
      <c r="A758" s="10">
        <f>Zakljucne!E766</f>
        <v>0</v>
      </c>
    </row>
    <row r="759" ht="15">
      <c r="A759" s="10">
        <f>Zakljucne!E767</f>
        <v>0</v>
      </c>
    </row>
    <row r="760" ht="15">
      <c r="A760" s="10">
        <f>Zakljucne!E768</f>
        <v>0</v>
      </c>
    </row>
    <row r="761" ht="15">
      <c r="A761" s="10">
        <f>Zakljucne!E769</f>
        <v>0</v>
      </c>
    </row>
    <row r="762" ht="15">
      <c r="A762" s="10">
        <f>Zakljucne!E770</f>
        <v>0</v>
      </c>
    </row>
    <row r="763" ht="15">
      <c r="A763" s="10">
        <f>Zakljucne!E771</f>
        <v>0</v>
      </c>
    </row>
    <row r="764" ht="15">
      <c r="A764" s="10">
        <f>Zakljucne!E772</f>
        <v>0</v>
      </c>
    </row>
    <row r="765" ht="15">
      <c r="A765" s="10">
        <f>Zakljucne!E773</f>
        <v>0</v>
      </c>
    </row>
    <row r="766" ht="15">
      <c r="A766" s="10">
        <f>Zakljucne!E774</f>
        <v>0</v>
      </c>
    </row>
    <row r="767" ht="15">
      <c r="A767" s="10">
        <f>Zakljucne!E775</f>
        <v>0</v>
      </c>
    </row>
    <row r="768" ht="15">
      <c r="A768" s="10">
        <f>Zakljucne!E776</f>
        <v>0</v>
      </c>
    </row>
    <row r="769" ht="15">
      <c r="A769" s="10">
        <f>Zakljucne!E777</f>
        <v>0</v>
      </c>
    </row>
    <row r="770" ht="15">
      <c r="A770" s="10">
        <f>Zakljucne!E778</f>
        <v>0</v>
      </c>
    </row>
    <row r="771" ht="15">
      <c r="A771" s="10">
        <f>Zakljucne!E779</f>
        <v>0</v>
      </c>
    </row>
    <row r="772" ht="15">
      <c r="A772" s="10">
        <f>Zakljucne!E780</f>
        <v>0</v>
      </c>
    </row>
    <row r="773" ht="15">
      <c r="A773" s="10">
        <f>Zakljucne!E781</f>
        <v>0</v>
      </c>
    </row>
    <row r="774" ht="15">
      <c r="A774" s="10">
        <f>Zakljucne!E782</f>
        <v>0</v>
      </c>
    </row>
    <row r="775" ht="15">
      <c r="A775" s="10">
        <f>Zakljucne!E783</f>
        <v>0</v>
      </c>
    </row>
    <row r="776" ht="15">
      <c r="A776" s="10">
        <f>Zakljucne!E784</f>
        <v>0</v>
      </c>
    </row>
    <row r="777" ht="15">
      <c r="A777" s="10">
        <f>Zakljucne!E785</f>
        <v>0</v>
      </c>
    </row>
    <row r="778" ht="15">
      <c r="A778" s="10">
        <f>Zakljucne!E786</f>
        <v>0</v>
      </c>
    </row>
    <row r="779" ht="15">
      <c r="A779" s="10">
        <f>Zakljucne!E787</f>
        <v>0</v>
      </c>
    </row>
    <row r="780" ht="15">
      <c r="A780" s="10">
        <f>Zakljucne!E788</f>
        <v>0</v>
      </c>
    </row>
    <row r="781" ht="15">
      <c r="A781" s="10">
        <f>Zakljucne!E789</f>
        <v>0</v>
      </c>
    </row>
    <row r="782" ht="15">
      <c r="A782" s="10">
        <f>Zakljucne!E790</f>
        <v>0</v>
      </c>
    </row>
    <row r="783" ht="15">
      <c r="A783" s="10">
        <f>Zakljucne!E791</f>
        <v>0</v>
      </c>
    </row>
    <row r="784" ht="15">
      <c r="A784" s="10">
        <f>Zakljucne!E792</f>
        <v>0</v>
      </c>
    </row>
    <row r="785" ht="15">
      <c r="A785" s="10">
        <f>Zakljucne!E793</f>
        <v>0</v>
      </c>
    </row>
    <row r="786" ht="15">
      <c r="A786" s="10">
        <f>Zakljucne!E794</f>
        <v>0</v>
      </c>
    </row>
    <row r="787" ht="15">
      <c r="A787" s="10">
        <f>Zakljucne!E795</f>
        <v>0</v>
      </c>
    </row>
    <row r="788" ht="15">
      <c r="A788" s="10">
        <f>Zakljucne!E796</f>
        <v>0</v>
      </c>
    </row>
    <row r="789" ht="15">
      <c r="A789" s="10">
        <f>Zakljucne!E797</f>
        <v>0</v>
      </c>
    </row>
    <row r="790" ht="15">
      <c r="A790" s="10">
        <f>Zakljucne!E798</f>
        <v>0</v>
      </c>
    </row>
    <row r="791" ht="15">
      <c r="A791" s="10">
        <f>Zakljucne!E799</f>
        <v>0</v>
      </c>
    </row>
    <row r="792" ht="15">
      <c r="A792" s="10">
        <f>Zakljucne!E800</f>
        <v>0</v>
      </c>
    </row>
    <row r="793" ht="15">
      <c r="A793" s="10">
        <f>Zakljucne!E801</f>
        <v>0</v>
      </c>
    </row>
    <row r="794" ht="15">
      <c r="A794" s="10">
        <f>Zakljucne!E802</f>
        <v>0</v>
      </c>
    </row>
    <row r="795" ht="15">
      <c r="A795" s="10">
        <f>Zakljucne!E803</f>
        <v>0</v>
      </c>
    </row>
    <row r="796" ht="15">
      <c r="A796" s="10">
        <f>Zakljucne!E804</f>
        <v>0</v>
      </c>
    </row>
    <row r="797" ht="15">
      <c r="A797" s="10">
        <f>Zakljucne!E805</f>
        <v>0</v>
      </c>
    </row>
    <row r="798" ht="15">
      <c r="A798" s="10">
        <f>Zakljucne!E806</f>
        <v>0</v>
      </c>
    </row>
    <row r="799" ht="15">
      <c r="A799" s="10">
        <f>Zakljucne!E807</f>
        <v>0</v>
      </c>
    </row>
    <row r="800" ht="15">
      <c r="A800" s="10">
        <f>Zakljucne!E808</f>
        <v>0</v>
      </c>
    </row>
    <row r="801" ht="15">
      <c r="A801" s="10">
        <f>Zakljucne!E809</f>
        <v>0</v>
      </c>
    </row>
    <row r="802" ht="15">
      <c r="A802" s="10">
        <f>Zakljucne!E810</f>
        <v>0</v>
      </c>
    </row>
    <row r="803" ht="15">
      <c r="A803" s="10">
        <f>Zakljucne!E811</f>
        <v>0</v>
      </c>
    </row>
    <row r="804" ht="15">
      <c r="A804" s="10">
        <f>Zakljucne!E812</f>
        <v>0</v>
      </c>
    </row>
    <row r="805" ht="15">
      <c r="A805" s="10">
        <f>Zakljucne!E813</f>
        <v>0</v>
      </c>
    </row>
    <row r="806" ht="15">
      <c r="A806" s="10">
        <f>Zakljucne!E814</f>
        <v>0</v>
      </c>
    </row>
    <row r="807" ht="15">
      <c r="A807" s="10">
        <f>Zakljucne!E815</f>
        <v>0</v>
      </c>
    </row>
    <row r="808" ht="15">
      <c r="A808" s="10">
        <f>Zakljucne!E816</f>
        <v>0</v>
      </c>
    </row>
    <row r="809" ht="15">
      <c r="A809" s="10">
        <f>Zakljucne!E817</f>
        <v>0</v>
      </c>
    </row>
    <row r="810" ht="15">
      <c r="A810" s="10">
        <f>Zakljucne!E818</f>
        <v>0</v>
      </c>
    </row>
    <row r="811" ht="15">
      <c r="A811" s="10">
        <f>Zakljucne!E819</f>
        <v>0</v>
      </c>
    </row>
    <row r="812" ht="15">
      <c r="A812" s="10">
        <f>Zakljucne!E820</f>
        <v>0</v>
      </c>
    </row>
    <row r="813" ht="15">
      <c r="A813" s="10">
        <f>Zakljucne!E821</f>
        <v>0</v>
      </c>
    </row>
    <row r="814" ht="15">
      <c r="A814" s="10">
        <f>Zakljucne!E822</f>
        <v>0</v>
      </c>
    </row>
    <row r="815" ht="15">
      <c r="A815" s="10">
        <f>Zakljucne!E823</f>
        <v>0</v>
      </c>
    </row>
    <row r="816" ht="15">
      <c r="A816" s="10">
        <f>Zakljucne!E824</f>
        <v>0</v>
      </c>
    </row>
    <row r="817" ht="15">
      <c r="A817" s="10">
        <f>Zakljucne!E825</f>
        <v>0</v>
      </c>
    </row>
    <row r="818" ht="15">
      <c r="A818" s="10">
        <f>Zakljucne!E826</f>
        <v>0</v>
      </c>
    </row>
    <row r="819" ht="15">
      <c r="A819" s="10">
        <f>Zakljucne!E827</f>
        <v>0</v>
      </c>
    </row>
    <row r="820" ht="15">
      <c r="A820" s="10">
        <f>Zakljucne!E828</f>
        <v>0</v>
      </c>
    </row>
    <row r="821" ht="15">
      <c r="A821" s="10">
        <f>Zakljucne!E829</f>
        <v>0</v>
      </c>
    </row>
    <row r="822" ht="15">
      <c r="A822" s="10">
        <f>Zakljucne!E830</f>
        <v>0</v>
      </c>
    </row>
    <row r="823" ht="15">
      <c r="A823" s="10">
        <f>Zakljucne!E831</f>
        <v>0</v>
      </c>
    </row>
    <row r="824" ht="15">
      <c r="A824" s="10">
        <f>Zakljucne!E832</f>
        <v>0</v>
      </c>
    </row>
    <row r="825" ht="15">
      <c r="A825" s="10">
        <f>Zakljucne!E833</f>
        <v>0</v>
      </c>
    </row>
    <row r="826" ht="15">
      <c r="A826" s="10">
        <f>Zakljucne!E834</f>
        <v>0</v>
      </c>
    </row>
    <row r="827" ht="15">
      <c r="A827" s="10">
        <f>Zakljucne!E835</f>
        <v>0</v>
      </c>
    </row>
    <row r="828" ht="15">
      <c r="A828" s="10">
        <f>Zakljucne!E836</f>
        <v>0</v>
      </c>
    </row>
    <row r="829" ht="15">
      <c r="A829" s="10">
        <f>Zakljucne!E837</f>
        <v>0</v>
      </c>
    </row>
    <row r="830" ht="15">
      <c r="A830" s="10">
        <f>Zakljucne!E838</f>
        <v>0</v>
      </c>
    </row>
    <row r="831" ht="15">
      <c r="A831" s="10">
        <f>Zakljucne!E839</f>
        <v>0</v>
      </c>
    </row>
    <row r="832" ht="15">
      <c r="A832" s="10">
        <f>Zakljucne!E840</f>
        <v>0</v>
      </c>
    </row>
    <row r="833" ht="15">
      <c r="A833" s="10">
        <f>Zakljucne!E841</f>
        <v>0</v>
      </c>
    </row>
    <row r="834" ht="15">
      <c r="A834" s="10">
        <f>Zakljucne!E842</f>
        <v>0</v>
      </c>
    </row>
    <row r="835" ht="15">
      <c r="A835" s="10">
        <f>Zakljucne!E843</f>
        <v>0</v>
      </c>
    </row>
    <row r="836" ht="15">
      <c r="A836" s="10">
        <f>Zakljucne!E844</f>
        <v>0</v>
      </c>
    </row>
    <row r="837" ht="15">
      <c r="A837" s="10">
        <f>Zakljucne!E845</f>
        <v>0</v>
      </c>
    </row>
    <row r="838" ht="15">
      <c r="A838" s="10">
        <f>Zakljucne!E846</f>
        <v>0</v>
      </c>
    </row>
    <row r="839" ht="15">
      <c r="A839" s="10">
        <f>Zakljucne!E847</f>
        <v>0</v>
      </c>
    </row>
    <row r="840" ht="15">
      <c r="A840" s="10">
        <f>Zakljucne!E848</f>
        <v>0</v>
      </c>
    </row>
    <row r="841" ht="15">
      <c r="A841" s="10">
        <f>Zakljucne!E849</f>
        <v>0</v>
      </c>
    </row>
    <row r="842" ht="15">
      <c r="A842" s="10">
        <f>Zakljucne!E850</f>
        <v>0</v>
      </c>
    </row>
    <row r="843" ht="15">
      <c r="A843" s="10">
        <f>Zakljucne!E851</f>
        <v>0</v>
      </c>
    </row>
    <row r="844" ht="15">
      <c r="A844" s="10">
        <f>Zakljucne!E852</f>
        <v>0</v>
      </c>
    </row>
    <row r="845" ht="15">
      <c r="A845" s="10">
        <f>Zakljucne!E853</f>
        <v>0</v>
      </c>
    </row>
    <row r="846" ht="15">
      <c r="A846" s="10">
        <f>Zakljucne!E854</f>
        <v>0</v>
      </c>
    </row>
    <row r="847" ht="15">
      <c r="A847" s="10">
        <f>Zakljucne!E855</f>
        <v>0</v>
      </c>
    </row>
    <row r="848" ht="15">
      <c r="A848" s="10">
        <f>Zakljucne!E856</f>
        <v>0</v>
      </c>
    </row>
    <row r="849" ht="15">
      <c r="A849" s="10">
        <f>Zakljucne!E857</f>
        <v>0</v>
      </c>
    </row>
    <row r="850" ht="15">
      <c r="A850" s="10">
        <f>Zakljucne!E858</f>
        <v>0</v>
      </c>
    </row>
    <row r="851" ht="15">
      <c r="A851" s="10">
        <f>Zakljucne!E859</f>
        <v>0</v>
      </c>
    </row>
    <row r="852" ht="15">
      <c r="A852" s="10">
        <f>Zakljucne!E860</f>
        <v>0</v>
      </c>
    </row>
    <row r="853" ht="15">
      <c r="A853" s="10">
        <f>Zakljucne!E861</f>
        <v>0</v>
      </c>
    </row>
    <row r="854" ht="15">
      <c r="A854" s="10">
        <f>Zakljucne!E862</f>
        <v>0</v>
      </c>
    </row>
    <row r="855" ht="15">
      <c r="A855" s="10">
        <f>Zakljucne!E863</f>
        <v>0</v>
      </c>
    </row>
    <row r="856" ht="15">
      <c r="A856" s="10">
        <f>Zakljucne!E864</f>
        <v>0</v>
      </c>
    </row>
    <row r="857" ht="15">
      <c r="A857" s="10">
        <f>Zakljucne!E865</f>
        <v>0</v>
      </c>
    </row>
    <row r="858" ht="15">
      <c r="A858" s="10">
        <f>Zakljucne!E866</f>
        <v>0</v>
      </c>
    </row>
    <row r="859" ht="15">
      <c r="A859" s="10">
        <f>Zakljucne!E867</f>
        <v>0</v>
      </c>
    </row>
    <row r="860" ht="15">
      <c r="A860" s="10">
        <f>Zakljucne!E868</f>
        <v>0</v>
      </c>
    </row>
    <row r="861" ht="15">
      <c r="A861" s="10">
        <f>Zakljucne!E869</f>
        <v>0</v>
      </c>
    </row>
    <row r="862" ht="15">
      <c r="A862" s="10">
        <f>Zakljucne!E870</f>
        <v>0</v>
      </c>
    </row>
    <row r="863" ht="15">
      <c r="A863" s="10">
        <f>Zakljucne!E871</f>
        <v>0</v>
      </c>
    </row>
    <row r="864" ht="15">
      <c r="A864" s="10">
        <f>Zakljucne!E872</f>
        <v>0</v>
      </c>
    </row>
    <row r="865" ht="15">
      <c r="A865" s="10">
        <f>Zakljucne!E873</f>
        <v>0</v>
      </c>
    </row>
    <row r="866" ht="15">
      <c r="A866" s="10">
        <f>Zakljucne!E874</f>
        <v>0</v>
      </c>
    </row>
    <row r="867" ht="15">
      <c r="A867" s="10">
        <f>Zakljucne!E875</f>
        <v>0</v>
      </c>
    </row>
    <row r="868" ht="15">
      <c r="A868" s="10">
        <f>Zakljucne!E876</f>
        <v>0</v>
      </c>
    </row>
    <row r="869" ht="15">
      <c r="A869" s="10">
        <f>Zakljucne!E877</f>
        <v>0</v>
      </c>
    </row>
    <row r="870" ht="15">
      <c r="A870" s="10">
        <f>Zakljucne!E878</f>
        <v>0</v>
      </c>
    </row>
    <row r="871" ht="15">
      <c r="A871" s="10">
        <f>Zakljucne!E879</f>
        <v>0</v>
      </c>
    </row>
    <row r="872" ht="15">
      <c r="A872" s="10">
        <f>Zakljucne!E880</f>
        <v>0</v>
      </c>
    </row>
    <row r="873" ht="15">
      <c r="A873" s="10">
        <f>Zakljucne!E881</f>
        <v>0</v>
      </c>
    </row>
    <row r="874" ht="15">
      <c r="A874" s="10">
        <f>Zakljucne!E882</f>
        <v>0</v>
      </c>
    </row>
    <row r="875" ht="15">
      <c r="A875" s="10">
        <f>Zakljucne!E883</f>
        <v>0</v>
      </c>
    </row>
    <row r="876" ht="15">
      <c r="A876" s="10">
        <f>Zakljucne!E884</f>
        <v>0</v>
      </c>
    </row>
    <row r="877" ht="15">
      <c r="A877" s="10">
        <f>Zakljucne!E885</f>
        <v>0</v>
      </c>
    </row>
    <row r="878" ht="15">
      <c r="A878" s="10">
        <f>Zakljucne!E886</f>
        <v>0</v>
      </c>
    </row>
    <row r="879" ht="15">
      <c r="A879" s="10">
        <f>Zakljucne!E887</f>
        <v>0</v>
      </c>
    </row>
    <row r="880" ht="15">
      <c r="A880" s="10">
        <f>Zakljucne!E888</f>
        <v>0</v>
      </c>
    </row>
    <row r="881" ht="15">
      <c r="A881" s="10">
        <f>Zakljucne!E889</f>
        <v>0</v>
      </c>
    </row>
    <row r="882" ht="15">
      <c r="A882" s="10">
        <f>Zakljucne!E890</f>
        <v>0</v>
      </c>
    </row>
    <row r="883" ht="15">
      <c r="A883" s="10">
        <f>Zakljucne!E891</f>
        <v>0</v>
      </c>
    </row>
    <row r="884" ht="15">
      <c r="A884" s="10">
        <f>Zakljucne!E892</f>
        <v>0</v>
      </c>
    </row>
    <row r="885" ht="15">
      <c r="A885" s="10">
        <f>Zakljucne!E893</f>
        <v>0</v>
      </c>
    </row>
    <row r="886" ht="15">
      <c r="A886" s="10">
        <f>Zakljucne!E894</f>
        <v>0</v>
      </c>
    </row>
    <row r="887" ht="15">
      <c r="A887" s="10">
        <f>Zakljucne!E895</f>
        <v>0</v>
      </c>
    </row>
    <row r="888" ht="15">
      <c r="A888" s="10">
        <f>Zakljucne!E896</f>
        <v>0</v>
      </c>
    </row>
    <row r="889" ht="15">
      <c r="A889" s="10">
        <f>Zakljucne!E897</f>
        <v>0</v>
      </c>
    </row>
    <row r="890" ht="15">
      <c r="A890" s="10">
        <f>Zakljucne!E898</f>
        <v>0</v>
      </c>
    </row>
    <row r="891" ht="15">
      <c r="A891" s="10">
        <f>Zakljucne!E899</f>
        <v>0</v>
      </c>
    </row>
    <row r="892" ht="15">
      <c r="A892" s="10">
        <f>Zakljucne!E900</f>
        <v>0</v>
      </c>
    </row>
    <row r="893" ht="15">
      <c r="A893" s="10">
        <f>Zakljucne!E901</f>
        <v>0</v>
      </c>
    </row>
    <row r="894" ht="15">
      <c r="A894" s="10">
        <f>Zakljucne!E902</f>
        <v>0</v>
      </c>
    </row>
    <row r="895" ht="15">
      <c r="A895" s="10">
        <f>Zakljucne!E903</f>
        <v>0</v>
      </c>
    </row>
    <row r="896" ht="15">
      <c r="A896" s="10">
        <f>Zakljucne!E904</f>
        <v>0</v>
      </c>
    </row>
    <row r="897" ht="15">
      <c r="A897" s="10">
        <f>Zakljucne!E905</f>
        <v>0</v>
      </c>
    </row>
    <row r="898" ht="15">
      <c r="A898" s="10">
        <f>Zakljucne!E906</f>
        <v>0</v>
      </c>
    </row>
    <row r="899" ht="15">
      <c r="A899" s="10">
        <f>Zakljucne!E907</f>
        <v>0</v>
      </c>
    </row>
    <row r="900" ht="15">
      <c r="A900" s="10">
        <f>Zakljucne!E908</f>
        <v>0</v>
      </c>
    </row>
    <row r="901" ht="15">
      <c r="A901" s="10">
        <f>Zakljucne!E909</f>
        <v>0</v>
      </c>
    </row>
    <row r="902" ht="15">
      <c r="A902" s="10">
        <f>Zakljucne!E910</f>
        <v>0</v>
      </c>
    </row>
    <row r="903" ht="15">
      <c r="A903" s="10">
        <f>Zakljucne!E911</f>
        <v>0</v>
      </c>
    </row>
    <row r="904" ht="15">
      <c r="A904" s="10">
        <f>Zakljucne!E912</f>
        <v>0</v>
      </c>
    </row>
    <row r="905" ht="15">
      <c r="A905" s="10">
        <f>Zakljucne!E913</f>
        <v>0</v>
      </c>
    </row>
    <row r="906" ht="15">
      <c r="A906" s="10">
        <f>Zakljucne!E914</f>
        <v>0</v>
      </c>
    </row>
    <row r="907" ht="15">
      <c r="A907" s="10">
        <f>Zakljucne!E915</f>
        <v>0</v>
      </c>
    </row>
    <row r="908" ht="15">
      <c r="A908" s="10">
        <f>Zakljucne!E916</f>
        <v>0</v>
      </c>
    </row>
    <row r="909" ht="15">
      <c r="A909" s="10">
        <f>Zakljucne!E917</f>
        <v>0</v>
      </c>
    </row>
    <row r="910" ht="15">
      <c r="A910" s="10">
        <f>Zakljucne!E918</f>
        <v>0</v>
      </c>
    </row>
    <row r="911" ht="15">
      <c r="A911" s="10">
        <f>Zakljucne!E919</f>
        <v>0</v>
      </c>
    </row>
    <row r="912" ht="15">
      <c r="A912" s="10">
        <f>Zakljucne!E920</f>
        <v>0</v>
      </c>
    </row>
    <row r="913" ht="15">
      <c r="A913" s="10">
        <f>Zakljucne!E921</f>
        <v>0</v>
      </c>
    </row>
    <row r="914" ht="15">
      <c r="A914" s="10">
        <f>Zakljucne!E922</f>
        <v>0</v>
      </c>
    </row>
    <row r="915" ht="15">
      <c r="A915" s="10">
        <f>Zakljucne!E923</f>
        <v>0</v>
      </c>
    </row>
    <row r="916" ht="15">
      <c r="A916" s="10">
        <f>Zakljucne!E924</f>
        <v>0</v>
      </c>
    </row>
    <row r="917" ht="15">
      <c r="A917" s="10">
        <f>Zakljucne!E925</f>
        <v>0</v>
      </c>
    </row>
    <row r="918" ht="15">
      <c r="A918" s="10">
        <f>Zakljucne!E926</f>
        <v>0</v>
      </c>
    </row>
    <row r="919" ht="15">
      <c r="A919" s="10">
        <f>Zakljucne!E927</f>
        <v>0</v>
      </c>
    </row>
    <row r="920" ht="15">
      <c r="A920" s="10">
        <f>Zakljucne!E928</f>
        <v>0</v>
      </c>
    </row>
    <row r="921" ht="15">
      <c r="A921" s="10">
        <f>Zakljucne!E929</f>
        <v>0</v>
      </c>
    </row>
    <row r="922" ht="15">
      <c r="A922" s="10">
        <f>Zakljucne!E930</f>
        <v>0</v>
      </c>
    </row>
    <row r="923" ht="15">
      <c r="A923" s="10">
        <f>Zakljucne!E931</f>
        <v>0</v>
      </c>
    </row>
    <row r="924" ht="15">
      <c r="A924" s="10">
        <f>Zakljucne!E932</f>
        <v>0</v>
      </c>
    </row>
    <row r="925" ht="15">
      <c r="A925" s="10">
        <f>Zakljucne!E933</f>
        <v>0</v>
      </c>
    </row>
    <row r="926" ht="15">
      <c r="A926" s="10">
        <f>Zakljucne!E934</f>
        <v>0</v>
      </c>
    </row>
    <row r="927" ht="15">
      <c r="A927" s="10">
        <f>Zakljucne!E935</f>
        <v>0</v>
      </c>
    </row>
    <row r="928" ht="15">
      <c r="A928" s="10">
        <f>Zakljucne!E936</f>
        <v>0</v>
      </c>
    </row>
    <row r="929" ht="15">
      <c r="A929" s="10">
        <f>Zakljucne!E937</f>
        <v>0</v>
      </c>
    </row>
    <row r="930" ht="15">
      <c r="A930" s="10">
        <f>Zakljucne!E938</f>
        <v>0</v>
      </c>
    </row>
    <row r="931" ht="15">
      <c r="A931" s="10">
        <f>Zakljucne!E939</f>
        <v>0</v>
      </c>
    </row>
    <row r="932" ht="15">
      <c r="A932" s="10">
        <f>Zakljucne!E940</f>
        <v>0</v>
      </c>
    </row>
    <row r="933" ht="15">
      <c r="A933" s="10">
        <f>Zakljucne!E941</f>
        <v>0</v>
      </c>
    </row>
    <row r="934" ht="15">
      <c r="A934" s="10">
        <f>Zakljucne!E942</f>
        <v>0</v>
      </c>
    </row>
    <row r="935" ht="15">
      <c r="A935" s="10">
        <f>Zakljucne!E943</f>
        <v>0</v>
      </c>
    </row>
    <row r="936" ht="15">
      <c r="A936" s="10">
        <f>Zakljucne!E944</f>
        <v>0</v>
      </c>
    </row>
    <row r="937" ht="15">
      <c r="A937" s="10">
        <f>Zakljucne!E945</f>
        <v>0</v>
      </c>
    </row>
    <row r="938" ht="15">
      <c r="A938" s="10">
        <f>Zakljucne!E946</f>
        <v>0</v>
      </c>
    </row>
    <row r="939" ht="15">
      <c r="A939" s="10">
        <f>Zakljucne!E947</f>
        <v>0</v>
      </c>
    </row>
    <row r="940" ht="15">
      <c r="A940" s="10">
        <f>Zakljucne!E948</f>
        <v>0</v>
      </c>
    </row>
    <row r="941" ht="15">
      <c r="A941" s="10">
        <f>Zakljucne!E949</f>
        <v>0</v>
      </c>
    </row>
    <row r="942" ht="15">
      <c r="A942" s="10">
        <f>Zakljucne!E950</f>
        <v>0</v>
      </c>
    </row>
    <row r="943" ht="15">
      <c r="A943" s="10">
        <f>Zakljucne!E951</f>
        <v>0</v>
      </c>
    </row>
    <row r="944" ht="15">
      <c r="A944" s="10">
        <f>Zakljucne!E952</f>
        <v>0</v>
      </c>
    </row>
    <row r="945" ht="15">
      <c r="A945" s="10">
        <f>Zakljucne!E953</f>
        <v>0</v>
      </c>
    </row>
    <row r="946" ht="15">
      <c r="A946" s="10">
        <f>Zakljucne!E954</f>
        <v>0</v>
      </c>
    </row>
    <row r="947" ht="15">
      <c r="A947" s="10">
        <f>Zakljucne!E955</f>
        <v>0</v>
      </c>
    </row>
    <row r="948" ht="15">
      <c r="A948" s="10">
        <f>Zakljucne!E956</f>
        <v>0</v>
      </c>
    </row>
    <row r="949" ht="15">
      <c r="A949" s="10">
        <f>Zakljucne!E957</f>
        <v>0</v>
      </c>
    </row>
    <row r="950" ht="15">
      <c r="A950" s="10">
        <f>Zakljucne!E958</f>
        <v>0</v>
      </c>
    </row>
    <row r="951" ht="15">
      <c r="A951" s="10">
        <f>Zakljucne!E959</f>
        <v>0</v>
      </c>
    </row>
    <row r="952" ht="15">
      <c r="A952" s="10">
        <f>Zakljucne!E960</f>
        <v>0</v>
      </c>
    </row>
    <row r="953" ht="15">
      <c r="A953" s="10">
        <f>Zakljucne!E961</f>
        <v>0</v>
      </c>
    </row>
    <row r="954" ht="15">
      <c r="A954" s="10">
        <f>Zakljucne!E962</f>
        <v>0</v>
      </c>
    </row>
    <row r="955" ht="15">
      <c r="A955" s="10">
        <f>Zakljucne!E963</f>
        <v>0</v>
      </c>
    </row>
    <row r="956" ht="15">
      <c r="A956" s="10">
        <f>Zakljucne!E964</f>
        <v>0</v>
      </c>
    </row>
    <row r="957" ht="15">
      <c r="A957" s="10">
        <f>Zakljucne!E965</f>
        <v>0</v>
      </c>
    </row>
    <row r="958" ht="15">
      <c r="A958" s="10">
        <f>Zakljucne!E966</f>
        <v>0</v>
      </c>
    </row>
    <row r="959" ht="15">
      <c r="A959" s="10">
        <f>Zakljucne!E967</f>
        <v>0</v>
      </c>
    </row>
    <row r="960" ht="15">
      <c r="A960" s="10">
        <f>Zakljucne!E968</f>
        <v>0</v>
      </c>
    </row>
    <row r="961" ht="15">
      <c r="A961" s="10">
        <f>Zakljucne!E969</f>
        <v>0</v>
      </c>
    </row>
    <row r="962" ht="15">
      <c r="A962" s="10">
        <f>Zakljucne!E970</f>
        <v>0</v>
      </c>
    </row>
    <row r="963" ht="15">
      <c r="A963" s="10">
        <f>Zakljucne!E971</f>
        <v>0</v>
      </c>
    </row>
    <row r="964" ht="15">
      <c r="A964" s="10">
        <f>Zakljucne!E972</f>
        <v>0</v>
      </c>
    </row>
    <row r="965" ht="15">
      <c r="A965" s="10">
        <f>Zakljucne!E973</f>
        <v>0</v>
      </c>
    </row>
    <row r="966" ht="15">
      <c r="A966" s="10">
        <f>Zakljucne!E974</f>
        <v>0</v>
      </c>
    </row>
    <row r="967" ht="15">
      <c r="A967" s="10">
        <f>Zakljucne!E975</f>
        <v>0</v>
      </c>
    </row>
    <row r="968" ht="15">
      <c r="A968" s="10">
        <f>Zakljucne!E976</f>
        <v>0</v>
      </c>
    </row>
    <row r="969" ht="15">
      <c r="A969" s="10">
        <f>Zakljucne!E977</f>
        <v>0</v>
      </c>
    </row>
    <row r="970" ht="15">
      <c r="A970" s="10">
        <f>Zakljucne!E978</f>
        <v>0</v>
      </c>
    </row>
    <row r="971" ht="15">
      <c r="A971" s="10">
        <f>Zakljucne!E979</f>
        <v>0</v>
      </c>
    </row>
    <row r="972" ht="15">
      <c r="A972" s="10">
        <f>Zakljucne!E980</f>
        <v>0</v>
      </c>
    </row>
    <row r="973" ht="15">
      <c r="A973" s="10">
        <f>Zakljucne!E981</f>
        <v>0</v>
      </c>
    </row>
    <row r="974" ht="15">
      <c r="A974" s="10">
        <f>Zakljucne!E982</f>
        <v>0</v>
      </c>
    </row>
    <row r="975" ht="15">
      <c r="A975" s="10">
        <f>Zakljucne!E983</f>
        <v>0</v>
      </c>
    </row>
    <row r="976" ht="15">
      <c r="A976" s="10">
        <f>Zakljucne!E984</f>
        <v>0</v>
      </c>
    </row>
    <row r="977" ht="15">
      <c r="A977" s="10">
        <f>Zakljucne!E985</f>
        <v>0</v>
      </c>
    </row>
    <row r="978" ht="15">
      <c r="A978" s="10">
        <f>Zakljucne!E986</f>
        <v>0</v>
      </c>
    </row>
    <row r="979" ht="15">
      <c r="A979" s="10">
        <f>Zakljucne!E987</f>
        <v>0</v>
      </c>
    </row>
    <row r="980" ht="15">
      <c r="A980" s="10">
        <f>Zakljucne!E988</f>
        <v>0</v>
      </c>
    </row>
    <row r="981" ht="15">
      <c r="A981" s="10">
        <f>Zakljucne!E989</f>
        <v>0</v>
      </c>
    </row>
    <row r="982" ht="15">
      <c r="A982" s="10">
        <f>Zakljucne!E990</f>
        <v>0</v>
      </c>
    </row>
    <row r="983" ht="15">
      <c r="A983" s="10">
        <f>Zakljucne!E991</f>
        <v>0</v>
      </c>
    </row>
    <row r="984" ht="15">
      <c r="A984" s="10">
        <f>Zakljucne!E992</f>
        <v>0</v>
      </c>
    </row>
    <row r="985" ht="15">
      <c r="A985" s="10">
        <f>Zakljucne!E993</f>
        <v>0</v>
      </c>
    </row>
    <row r="986" ht="15">
      <c r="A986" s="10">
        <f>Zakljucne!E994</f>
        <v>0</v>
      </c>
    </row>
    <row r="987" ht="15">
      <c r="A987" s="10">
        <f>Zakljucne!E995</f>
        <v>0</v>
      </c>
    </row>
    <row r="988" ht="15">
      <c r="A988" s="10">
        <f>Zakljucne!E996</f>
        <v>0</v>
      </c>
    </row>
    <row r="989" ht="15">
      <c r="A989" s="10">
        <f>Zakljucne!E997</f>
        <v>0</v>
      </c>
    </row>
    <row r="990" ht="15">
      <c r="A990" s="10">
        <f>Zakljucne!E998</f>
        <v>0</v>
      </c>
    </row>
    <row r="991" ht="15">
      <c r="A991" s="10">
        <f>Zakljucne!E999</f>
        <v>0</v>
      </c>
    </row>
    <row r="992" ht="15">
      <c r="A992" s="10">
        <f>Zakljucne!E1000</f>
        <v>0</v>
      </c>
    </row>
    <row r="993" ht="15">
      <c r="A993" s="10">
        <f>Zakljucne!E1001</f>
        <v>0</v>
      </c>
    </row>
    <row r="994" ht="15">
      <c r="A994" s="10">
        <f>Zakljucne!E1002</f>
        <v>0</v>
      </c>
    </row>
    <row r="995" ht="15">
      <c r="A995" s="10">
        <f>Zakljucne!E1003</f>
        <v>0</v>
      </c>
    </row>
    <row r="996" ht="15">
      <c r="A996" s="10">
        <f>Zakljucne!E1004</f>
        <v>0</v>
      </c>
    </row>
    <row r="997" ht="15">
      <c r="A997" s="10">
        <f>Zakljucne!E1005</f>
        <v>0</v>
      </c>
    </row>
    <row r="998" ht="15">
      <c r="A998" s="10">
        <f>Zakljucne!E1006</f>
        <v>0</v>
      </c>
    </row>
    <row r="999" ht="15">
      <c r="A999" s="10">
        <f>Zakljucne!E1007</f>
        <v>0</v>
      </c>
    </row>
    <row r="1000" ht="1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L9:M9"/>
    <mergeCell ref="N9:O9"/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2019-07-03T07:06:46Z</cp:lastPrinted>
  <dcterms:created xsi:type="dcterms:W3CDTF">2009-11-01T12:11:22Z</dcterms:created>
  <dcterms:modified xsi:type="dcterms:W3CDTF">2019-07-05T16:10:08Z</dcterms:modified>
  <cp:category/>
  <cp:version/>
  <cp:contentType/>
  <cp:contentStatus/>
</cp:coreProperties>
</file>